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Compliance Calculations\"/>
    </mc:Choice>
  </mc:AlternateContent>
  <xr:revisionPtr revIDLastSave="0" documentId="8_{A8B2E9FF-5488-45C9-8800-BC2F7F7D2CB5}" xr6:coauthVersionLast="47" xr6:coauthVersionMax="47" xr10:uidLastSave="{00000000-0000-0000-0000-000000000000}"/>
  <bookViews>
    <workbookView xWindow="-108" yWindow="-108" windowWidth="23256" windowHeight="12576" xr2:uid="{5017F743-E944-49FA-8270-909C753753A2}"/>
  </bookViews>
  <sheets>
    <sheet name="Summary" sheetId="3" r:id="rId1"/>
    <sheet name="District Detail Comparison" sheetId="5" r:id="rId2"/>
    <sheet name="District Detail SY 202223" sheetId="1" r:id="rId3"/>
    <sheet name="District Detail SY 202122" sheetId="2" r:id="rId4"/>
    <sheet name="Enroll Data as of Jun 2023" sheetId="4" state="hidden" r:id="rId5"/>
  </sheets>
  <externalReferences>
    <externalReference r:id="rId6"/>
  </externalReferences>
  <definedNames>
    <definedName name="_xlnm._FilterDatabase" localSheetId="1" hidden="1">'District Detail Comparison'!$A$5:$AD$323</definedName>
    <definedName name="_xlnm._FilterDatabase" localSheetId="3" hidden="1">'District Detail SY 202122'!$A$5:$Z$323</definedName>
    <definedName name="_xlnm._FilterDatabase" localSheetId="2" hidden="1">'District Detail SY 202223'!$A$5:$AM$323</definedName>
    <definedName name="_xlnm._FilterDatabase" localSheetId="4" hidden="1">'Enroll Data as of Jun 2023'!$A$2:$E$321</definedName>
    <definedName name="CIS_Base">#REF!</definedName>
    <definedName name="CIS_Ben_Base">#REF!</definedName>
    <definedName name="CIS_Ben_Inc">#REF!</definedName>
    <definedName name="CIS_Inc">#REF!</definedName>
    <definedName name="CIS_Ins_Inc">#REF!</definedName>
    <definedName name="CLS_Base">#REF!</definedName>
    <definedName name="CLS_Ben_Base">#REF!</definedName>
    <definedName name="CLS_Ben_Inc">#REF!</definedName>
    <definedName name="CLS_Inc">#REF!</definedName>
    <definedName name="CLS_Ins_Inc">#REF!</definedName>
    <definedName name="DistrictDetail_SY202223">'District Detail SY 202223'!$A$1:$AI$323</definedName>
    <definedName name="Elem_Prog01_Act24">[1]Elem!$M$7:$N$350</definedName>
    <definedName name="Elem_Prog01_Act25_Act26">[1]Elem!$P$7:$S$350</definedName>
    <definedName name="Elem_Prog01_CIS">[1]Elem!$A$7:$L$350</definedName>
    <definedName name="Elem_Prog01_Supp">'[1]Elem Supp Staff'!$A$2:$P$350</definedName>
    <definedName name="Elem_Prog21_Act24">[1]Elem!$BA$7:$BB$350</definedName>
    <definedName name="Elem_Prog21_Act25_Act26">[1]Elem!$BD$7:$BG$350</definedName>
    <definedName name="Elem_Prog21_CIS">[1]Elem!$AO$7:$AZ$350</definedName>
    <definedName name="Elem_Prog21_Supp">'[1]Elem Supp Staff'!$AI$4:$AX$350</definedName>
    <definedName name="Elem_Prog97_Act24">[1]Elem!$AG$7:$AH$350</definedName>
    <definedName name="Elem_Prog97_Act25_Act26">[1]Elem!$AJ$7:$AM$350</definedName>
    <definedName name="Elem_Prog97_CIS">[1]Elem!$U$7:$AF$350</definedName>
    <definedName name="Elem_Prog97_Supp">'[1]Elem Supp Staff'!$R$2:$AG$350</definedName>
    <definedName name="High_Prog01_Act24">[1]High!$M$7:$N$350</definedName>
    <definedName name="High_Prog01_Act25_Act26">[1]High!$P$7:$S$350</definedName>
    <definedName name="High_Prog01_CIS">[1]High!$A$7:$L$350</definedName>
    <definedName name="High_Prog01_Supp">'[1]High Supp Staff'!$A$2:$P$350</definedName>
    <definedName name="High_Prog21_Act24">[1]High!$BA$7:$BB$350</definedName>
    <definedName name="High_Prog21_Act25_Act26">[1]High!$BD$7:$BG$350</definedName>
    <definedName name="High_Prog21_CIS">[1]High!$AO$7:$AZ$350</definedName>
    <definedName name="High_Prog21_Supp">'[1]High Supp Staff'!$AI$2:$AX$350</definedName>
    <definedName name="High_Prog97_Act24">[1]High!$AG$7:$AH$350</definedName>
    <definedName name="High_Prog97_Act25_Act26">[1]High!$AJ$7:$AM$350</definedName>
    <definedName name="High_Prog97_CIS">[1]High!$U$7:$AF$350</definedName>
    <definedName name="High_Prog97_Supp">'[1]High Supp Staff'!$R$2:$AG$350</definedName>
    <definedName name="Ins_Base">#REF!</definedName>
    <definedName name="Mid_Prog01_Act24">[1]Middle!$M$7:$N$350</definedName>
    <definedName name="Mid_Prog01_Act25_Act26">[1]Middle!$P$7:$S$350</definedName>
    <definedName name="Mid_Prog01_CIS">[1]Middle!$A$7:$L$350</definedName>
    <definedName name="Mid_Prog01_Supp">'[1]Mid Supp Staff'!$A$2:$O$350</definedName>
    <definedName name="Mid_Prog21_Act24">[1]Middle!$BA$7:$BB$350</definedName>
    <definedName name="Mid_Prog21_Act25_Act26">[1]Middle!$BD$7:$BG$350</definedName>
    <definedName name="Mid_Prog21_CIS">[1]Middle!$AO$7:$AZ$350</definedName>
    <definedName name="Mid_Prog21_Supp">'[1]Mid Supp Staff'!$AH$2:$AX$350</definedName>
    <definedName name="Mid_Prog97_Act24">[1]Middle!$AG$7:$AH$350</definedName>
    <definedName name="Mid_Prog97_Act25_Act26">[1]Middle!$AJ$7:$AM$350</definedName>
    <definedName name="Mid_Prog97_CIS">[1]Middle!$U$7:$AF$350</definedName>
    <definedName name="Mid_Prog97_Supp">'[1]Mid Supp Staff'!$Q$2:$AF$350</definedName>
    <definedName name="_xlnm.Print_Area" localSheetId="0">Summary!$C$1:$H$51</definedName>
    <definedName name="S275_01_24">'[1]Staff Data'!$U$7:$V$55</definedName>
    <definedName name="S275_01_2526">'[1]Staff Data'!$X$7:$Z$245</definedName>
    <definedName name="S275_01_CIS">'[1]Staff Data'!$I$7:$S$268</definedName>
    <definedName name="S275_21">'[1]Staff Data'!$BP$8:$CC$326</definedName>
    <definedName name="S275_97_24">'[1]Staff Data'!$AO$7:$AP$11</definedName>
    <definedName name="S275_97_2526">'[1]Staff Data'!$AR$7:$AT$30</definedName>
    <definedName name="S275_97_CIS">'[1]Staff Data'!$AC$7:$AM$9</definedName>
    <definedName name="Supp_24">'[1]Family Engag 24'!$A$3:$R$123</definedName>
    <definedName name="Supp_25">'[1]Pupil Safety 25'!$A$3:$R$123</definedName>
    <definedName name="Supp_26">'[1]Health Svcs 26'!$A$3:$R$123</definedName>
    <definedName name="Supp_39">'[1]Orient &amp; Mob Sp 39'!$A$3:$R$123</definedName>
    <definedName name="Supp_42">'[1]Counselor 42'!$A$3:$R$123</definedName>
    <definedName name="Supp_43">'[1]Occup Therapist 43'!$A$3:$R$123</definedName>
    <definedName name="Supp_44">'[1]Social Worker 44'!$A$3:$R$123</definedName>
    <definedName name="Supp_45">'[1]Speech Lang Path 45'!$A$3:$R$123</definedName>
    <definedName name="Supp_46">'[1]Psycologist 46'!$A$3:$R$123</definedName>
    <definedName name="Supp_47">'[1]Nurses 47'!$A$3:$R$123</definedName>
    <definedName name="Supp_48">'[1]Pysical Therapist 48'!$A$3:$R$123</definedName>
    <definedName name="Supp_49">'[1]Behavior Analyst 49'!$A$3:$R$123</definedName>
    <definedName name="Supp_64">'[1]Contractor ESA 64'!$A$3:$R$123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I6" i="1"/>
  <c r="I4" i="1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AD187" i="5"/>
  <c r="AD188" i="5"/>
  <c r="AD189" i="5"/>
  <c r="AD190" i="5"/>
  <c r="AD191" i="5"/>
  <c r="AD192" i="5"/>
  <c r="AD193" i="5"/>
  <c r="AD194" i="5"/>
  <c r="AD195" i="5"/>
  <c r="AD196" i="5"/>
  <c r="AD197" i="5"/>
  <c r="AD198" i="5"/>
  <c r="AD199" i="5"/>
  <c r="AD200" i="5"/>
  <c r="AD201" i="5"/>
  <c r="AD202" i="5"/>
  <c r="AD203" i="5"/>
  <c r="AD204" i="5"/>
  <c r="AD205" i="5"/>
  <c r="AD206" i="5"/>
  <c r="AD207" i="5"/>
  <c r="AD208" i="5"/>
  <c r="AD209" i="5"/>
  <c r="AD210" i="5"/>
  <c r="AD211" i="5"/>
  <c r="AD212" i="5"/>
  <c r="AD213" i="5"/>
  <c r="AD214" i="5"/>
  <c r="AD215" i="5"/>
  <c r="AD216" i="5"/>
  <c r="AD217" i="5"/>
  <c r="AD218" i="5"/>
  <c r="AD219" i="5"/>
  <c r="AD220" i="5"/>
  <c r="AD221" i="5"/>
  <c r="AD222" i="5"/>
  <c r="AD223" i="5"/>
  <c r="AD224" i="5"/>
  <c r="AD225" i="5"/>
  <c r="AD226" i="5"/>
  <c r="AD227" i="5"/>
  <c r="AD228" i="5"/>
  <c r="AD229" i="5"/>
  <c r="AD230" i="5"/>
  <c r="AD231" i="5"/>
  <c r="AD232" i="5"/>
  <c r="AD233" i="5"/>
  <c r="AD234" i="5"/>
  <c r="AD235" i="5"/>
  <c r="AD236" i="5"/>
  <c r="AD237" i="5"/>
  <c r="AD238" i="5"/>
  <c r="AD239" i="5"/>
  <c r="AD240" i="5"/>
  <c r="AD241" i="5"/>
  <c r="AD242" i="5"/>
  <c r="AD243" i="5"/>
  <c r="AD244" i="5"/>
  <c r="AD245" i="5"/>
  <c r="AD246" i="5"/>
  <c r="AD247" i="5"/>
  <c r="AD248" i="5"/>
  <c r="AD249" i="5"/>
  <c r="AD250" i="5"/>
  <c r="AD251" i="5"/>
  <c r="AD252" i="5"/>
  <c r="AD253" i="5"/>
  <c r="AD254" i="5"/>
  <c r="AD255" i="5"/>
  <c r="AD256" i="5"/>
  <c r="AD257" i="5"/>
  <c r="AD258" i="5"/>
  <c r="AD259" i="5"/>
  <c r="AD260" i="5"/>
  <c r="AD261" i="5"/>
  <c r="AD262" i="5"/>
  <c r="AD263" i="5"/>
  <c r="AD264" i="5"/>
  <c r="AD265" i="5"/>
  <c r="AD266" i="5"/>
  <c r="AD267" i="5"/>
  <c r="AD268" i="5"/>
  <c r="AD269" i="5"/>
  <c r="AD270" i="5"/>
  <c r="AD271" i="5"/>
  <c r="AD272" i="5"/>
  <c r="AD273" i="5"/>
  <c r="AD274" i="5"/>
  <c r="AD275" i="5"/>
  <c r="AD276" i="5"/>
  <c r="AD277" i="5"/>
  <c r="AD278" i="5"/>
  <c r="AD279" i="5"/>
  <c r="AD280" i="5"/>
  <c r="AD281" i="5"/>
  <c r="AD282" i="5"/>
  <c r="AD283" i="5"/>
  <c r="AD284" i="5"/>
  <c r="AD285" i="5"/>
  <c r="AD286" i="5"/>
  <c r="AD287" i="5"/>
  <c r="AD288" i="5"/>
  <c r="AD289" i="5"/>
  <c r="AD290" i="5"/>
  <c r="AD291" i="5"/>
  <c r="AD292" i="5"/>
  <c r="AD293" i="5"/>
  <c r="AD294" i="5"/>
  <c r="AD295" i="5"/>
  <c r="AD296" i="5"/>
  <c r="AD297" i="5"/>
  <c r="AD298" i="5"/>
  <c r="AD299" i="5"/>
  <c r="AD300" i="5"/>
  <c r="AD301" i="5"/>
  <c r="AD302" i="5"/>
  <c r="AD303" i="5"/>
  <c r="AD304" i="5"/>
  <c r="AD305" i="5"/>
  <c r="AD306" i="5"/>
  <c r="AD307" i="5"/>
  <c r="AD308" i="5"/>
  <c r="AD309" i="5"/>
  <c r="AD310" i="5"/>
  <c r="AD311" i="5"/>
  <c r="AD312" i="5"/>
  <c r="AD313" i="5"/>
  <c r="AD314" i="5"/>
  <c r="AD315" i="5"/>
  <c r="AD316" i="5"/>
  <c r="AD317" i="5"/>
  <c r="AD318" i="5"/>
  <c r="AD319" i="5"/>
  <c r="AD320" i="5"/>
  <c r="AD321" i="5"/>
  <c r="AD322" i="5"/>
  <c r="AD323" i="5"/>
  <c r="AD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AA257" i="5"/>
  <c r="AA258" i="5"/>
  <c r="AA259" i="5"/>
  <c r="AA260" i="5"/>
  <c r="AA261" i="5"/>
  <c r="AA262" i="5"/>
  <c r="AA263" i="5"/>
  <c r="AA264" i="5"/>
  <c r="AA265" i="5"/>
  <c r="AA266" i="5"/>
  <c r="AA267" i="5"/>
  <c r="AA268" i="5"/>
  <c r="AA269" i="5"/>
  <c r="AA270" i="5"/>
  <c r="AA271" i="5"/>
  <c r="AA272" i="5"/>
  <c r="AA273" i="5"/>
  <c r="AA274" i="5"/>
  <c r="AA275" i="5"/>
  <c r="AA276" i="5"/>
  <c r="AA277" i="5"/>
  <c r="AA278" i="5"/>
  <c r="AA279" i="5"/>
  <c r="AA280" i="5"/>
  <c r="AA281" i="5"/>
  <c r="AA282" i="5"/>
  <c r="AA283" i="5"/>
  <c r="AA284" i="5"/>
  <c r="AA285" i="5"/>
  <c r="AA286" i="5"/>
  <c r="AA287" i="5"/>
  <c r="AA288" i="5"/>
  <c r="AA289" i="5"/>
  <c r="AA290" i="5"/>
  <c r="AA291" i="5"/>
  <c r="AA292" i="5"/>
  <c r="AA293" i="5"/>
  <c r="AA294" i="5"/>
  <c r="AA295" i="5"/>
  <c r="AA296" i="5"/>
  <c r="AA297" i="5"/>
  <c r="AA298" i="5"/>
  <c r="AA299" i="5"/>
  <c r="AA300" i="5"/>
  <c r="AA301" i="5"/>
  <c r="AA302" i="5"/>
  <c r="AA303" i="5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0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09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0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W271" i="5" s="1"/>
  <c r="U272" i="5"/>
  <c r="U273" i="5"/>
  <c r="U274" i="5"/>
  <c r="U275" i="5"/>
  <c r="U276" i="5"/>
  <c r="U277" i="5"/>
  <c r="U278" i="5"/>
  <c r="U279" i="5"/>
  <c r="U280" i="5"/>
  <c r="U281" i="5"/>
  <c r="U282" i="5"/>
  <c r="U283" i="5"/>
  <c r="U284" i="5"/>
  <c r="U285" i="5"/>
  <c r="U286" i="5"/>
  <c r="U287" i="5"/>
  <c r="U288" i="5"/>
  <c r="U289" i="5"/>
  <c r="U290" i="5"/>
  <c r="U291" i="5"/>
  <c r="U292" i="5"/>
  <c r="U293" i="5"/>
  <c r="U294" i="5"/>
  <c r="U295" i="5"/>
  <c r="U296" i="5"/>
  <c r="U297" i="5"/>
  <c r="U298" i="5"/>
  <c r="U299" i="5"/>
  <c r="U300" i="5"/>
  <c r="U301" i="5"/>
  <c r="U302" i="5"/>
  <c r="U303" i="5"/>
  <c r="U304" i="5"/>
  <c r="U305" i="5"/>
  <c r="U306" i="5"/>
  <c r="U307" i="5"/>
  <c r="U308" i="5"/>
  <c r="U309" i="5"/>
  <c r="U310" i="5"/>
  <c r="U311" i="5"/>
  <c r="U312" i="5"/>
  <c r="U313" i="5"/>
  <c r="U314" i="5"/>
  <c r="U315" i="5"/>
  <c r="U316" i="5"/>
  <c r="U317" i="5"/>
  <c r="U318" i="5"/>
  <c r="U319" i="5"/>
  <c r="U320" i="5"/>
  <c r="U321" i="5"/>
  <c r="U322" i="5"/>
  <c r="U323" i="5"/>
  <c r="U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T256" i="5" s="1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6" i="5"/>
  <c r="W37" i="5"/>
  <c r="W97" i="5" l="1"/>
  <c r="W73" i="5"/>
  <c r="W49" i="5"/>
  <c r="W25" i="5"/>
  <c r="W76" i="5"/>
  <c r="W52" i="5"/>
  <c r="Q234" i="5"/>
  <c r="Q102" i="5"/>
  <c r="Q54" i="5"/>
  <c r="Q30" i="5"/>
  <c r="T318" i="5"/>
  <c r="T222" i="5"/>
  <c r="T186" i="5"/>
  <c r="Q49" i="5"/>
  <c r="T247" i="5"/>
  <c r="T162" i="5"/>
  <c r="T138" i="5"/>
  <c r="T126" i="5"/>
  <c r="T66" i="5"/>
  <c r="W318" i="5"/>
  <c r="W306" i="5"/>
  <c r="W294" i="5"/>
  <c r="W282" i="5"/>
  <c r="W198" i="5"/>
  <c r="W150" i="5"/>
  <c r="W138" i="5"/>
  <c r="W286" i="5"/>
  <c r="W265" i="5"/>
  <c r="Q110" i="5"/>
  <c r="Q26" i="5"/>
  <c r="T194" i="5"/>
  <c r="T122" i="5"/>
  <c r="T74" i="5"/>
  <c r="T62" i="5"/>
  <c r="T14" i="5"/>
  <c r="W194" i="5"/>
  <c r="T315" i="5"/>
  <c r="T75" i="5"/>
  <c r="Q97" i="5"/>
  <c r="T272" i="5"/>
  <c r="T163" i="5"/>
  <c r="T55" i="5"/>
  <c r="Q319" i="5"/>
  <c r="T285" i="5"/>
  <c r="T237" i="5"/>
  <c r="W177" i="5"/>
  <c r="W9" i="5"/>
  <c r="Q8" i="5"/>
  <c r="T212" i="5"/>
  <c r="T200" i="5"/>
  <c r="W152" i="5"/>
  <c r="Q317" i="5"/>
  <c r="Q305" i="5"/>
  <c r="Q293" i="5"/>
  <c r="Q281" i="5"/>
  <c r="Q209" i="5"/>
  <c r="Q185" i="5"/>
  <c r="Q161" i="5"/>
  <c r="Q149" i="5"/>
  <c r="Q137" i="5"/>
  <c r="Q125" i="5"/>
  <c r="Q113" i="5"/>
  <c r="Q65" i="5"/>
  <c r="T281" i="5"/>
  <c r="T269" i="5"/>
  <c r="T173" i="5"/>
  <c r="T149" i="5"/>
  <c r="T101" i="5"/>
  <c r="T89" i="5"/>
  <c r="T77" i="5"/>
  <c r="T65" i="5"/>
  <c r="T41" i="5"/>
  <c r="T29" i="5"/>
  <c r="T17" i="5"/>
  <c r="W173" i="5"/>
  <c r="W149" i="5"/>
  <c r="W101" i="5"/>
  <c r="W77" i="5"/>
  <c r="W53" i="5"/>
  <c r="W29" i="5"/>
  <c r="T296" i="5"/>
  <c r="T92" i="5"/>
  <c r="Q312" i="5"/>
  <c r="Q276" i="5"/>
  <c r="Q252" i="5"/>
  <c r="Q120" i="5"/>
  <c r="Q48" i="5"/>
  <c r="T312" i="5"/>
  <c r="T300" i="5"/>
  <c r="T252" i="5"/>
  <c r="T132" i="5"/>
  <c r="W300" i="5"/>
  <c r="W216" i="5"/>
  <c r="W168" i="5"/>
  <c r="W132" i="5"/>
  <c r="W120" i="5"/>
  <c r="W72" i="5"/>
  <c r="W48" i="5"/>
  <c r="W24" i="5"/>
  <c r="Q323" i="5"/>
  <c r="Q311" i="5"/>
  <c r="Q299" i="5"/>
  <c r="Q287" i="5"/>
  <c r="Q275" i="5"/>
  <c r="Q215" i="5"/>
  <c r="Q203" i="5"/>
  <c r="Q191" i="5"/>
  <c r="Q179" i="5"/>
  <c r="Q167" i="5"/>
  <c r="Q155" i="5"/>
  <c r="Q143" i="5"/>
  <c r="Q119" i="5"/>
  <c r="Q107" i="5"/>
  <c r="Q95" i="5"/>
  <c r="Q59" i="5"/>
  <c r="Q47" i="5"/>
  <c r="Q35" i="5"/>
  <c r="T263" i="5"/>
  <c r="T239" i="5"/>
  <c r="T215" i="5"/>
  <c r="T203" i="5"/>
  <c r="T191" i="5"/>
  <c r="T131" i="5"/>
  <c r="T83" i="5"/>
  <c r="T71" i="5"/>
  <c r="T47" i="5"/>
  <c r="T35" i="5"/>
  <c r="T23" i="5"/>
  <c r="W275" i="5"/>
  <c r="W263" i="5"/>
  <c r="W251" i="5"/>
  <c r="W239" i="5"/>
  <c r="W227" i="5"/>
  <c r="Q82" i="5"/>
  <c r="T45" i="5"/>
  <c r="Q51" i="5"/>
  <c r="Q158" i="5"/>
  <c r="Q301" i="5"/>
  <c r="Q289" i="5"/>
  <c r="Q253" i="5"/>
  <c r="Q241" i="5"/>
  <c r="Q229" i="5"/>
  <c r="Q217" i="5"/>
  <c r="Q181" i="5"/>
  <c r="Q145" i="5"/>
  <c r="Q133" i="5"/>
  <c r="Q109" i="5"/>
  <c r="Q85" i="5"/>
  <c r="Q73" i="5"/>
  <c r="Q37" i="5"/>
  <c r="Q13" i="5"/>
  <c r="Q199" i="5"/>
  <c r="T277" i="5"/>
  <c r="T253" i="5"/>
  <c r="T241" i="5"/>
  <c r="T145" i="5"/>
  <c r="T97" i="5"/>
  <c r="T85" i="5"/>
  <c r="T61" i="5"/>
  <c r="T37" i="5"/>
  <c r="T25" i="5"/>
  <c r="T13" i="5"/>
  <c r="T43" i="5"/>
  <c r="W145" i="5"/>
  <c r="W109" i="5"/>
  <c r="W85" i="5"/>
  <c r="W61" i="5"/>
  <c r="W13" i="5"/>
  <c r="W199" i="5"/>
  <c r="W164" i="5"/>
  <c r="W140" i="5"/>
  <c r="W116" i="5"/>
  <c r="W8" i="5"/>
  <c r="T262" i="5"/>
  <c r="Q322" i="5"/>
  <c r="Q279" i="5"/>
  <c r="Q183" i="5"/>
  <c r="Q159" i="5"/>
  <c r="Q15" i="5"/>
  <c r="Q321" i="5"/>
  <c r="Q297" i="5"/>
  <c r="Q273" i="5"/>
  <c r="Q249" i="5"/>
  <c r="Q225" i="5"/>
  <c r="Q177" i="5"/>
  <c r="Q153" i="5"/>
  <c r="Q129" i="5"/>
  <c r="Q33" i="5"/>
  <c r="T291" i="5"/>
  <c r="T243" i="5"/>
  <c r="T99" i="5"/>
  <c r="T51" i="5"/>
  <c r="T93" i="5"/>
  <c r="T69" i="5"/>
  <c r="T33" i="5"/>
  <c r="W255" i="5"/>
  <c r="W183" i="5"/>
  <c r="W273" i="5"/>
  <c r="W201" i="5"/>
  <c r="W105" i="5"/>
  <c r="W93" i="5"/>
  <c r="W57" i="5"/>
  <c r="W33" i="5"/>
  <c r="W308" i="5"/>
  <c r="W296" i="5"/>
  <c r="W248" i="5"/>
  <c r="W236" i="5"/>
  <c r="Q230" i="5"/>
  <c r="Q38" i="5"/>
  <c r="T98" i="5"/>
  <c r="Q295" i="5"/>
  <c r="Q271" i="5"/>
  <c r="Q223" i="5"/>
  <c r="Q175" i="5"/>
  <c r="Q55" i="5"/>
  <c r="T283" i="5"/>
  <c r="T235" i="5"/>
  <c r="T187" i="5"/>
  <c r="T67" i="5"/>
  <c r="W319" i="5"/>
  <c r="T227" i="5"/>
  <c r="T11" i="5"/>
  <c r="W89" i="5"/>
  <c r="W65" i="5"/>
  <c r="Q291" i="5"/>
  <c r="Q39" i="5"/>
  <c r="T21" i="5"/>
  <c r="W81" i="5"/>
  <c r="Q42" i="5"/>
  <c r="W185" i="5"/>
  <c r="W41" i="5"/>
  <c r="W17" i="5"/>
  <c r="Q309" i="5"/>
  <c r="Q257" i="5"/>
  <c r="T323" i="5"/>
  <c r="T251" i="5"/>
  <c r="W161" i="5"/>
  <c r="Q221" i="5"/>
  <c r="Q41" i="5"/>
  <c r="Q303" i="5"/>
  <c r="Q87" i="5"/>
  <c r="Q62" i="5"/>
  <c r="Q316" i="5"/>
  <c r="Q292" i="5"/>
  <c r="Q280" i="5"/>
  <c r="Q268" i="5"/>
  <c r="Q256" i="5"/>
  <c r="Q244" i="5"/>
  <c r="Q232" i="5"/>
  <c r="Q208" i="5"/>
  <c r="Q196" i="5"/>
  <c r="Q136" i="5"/>
  <c r="Q100" i="5"/>
  <c r="Q88" i="5"/>
  <c r="Q76" i="5"/>
  <c r="Q52" i="5"/>
  <c r="Q310" i="5"/>
  <c r="Q286" i="5"/>
  <c r="Q274" i="5"/>
  <c r="Q226" i="5"/>
  <c r="Q202" i="5"/>
  <c r="Q190" i="5"/>
  <c r="Q166" i="5"/>
  <c r="Q154" i="5"/>
  <c r="Q142" i="5"/>
  <c r="Q118" i="5"/>
  <c r="Q106" i="5"/>
  <c r="Q94" i="5"/>
  <c r="Q70" i="5"/>
  <c r="Q58" i="5"/>
  <c r="Q46" i="5"/>
  <c r="Q34" i="5"/>
  <c r="Q22" i="5"/>
  <c r="Q10" i="5"/>
  <c r="T292" i="5"/>
  <c r="T268" i="5"/>
  <c r="T244" i="5"/>
  <c r="T208" i="5"/>
  <c r="T196" i="5"/>
  <c r="T184" i="5"/>
  <c r="T124" i="5"/>
  <c r="T112" i="5"/>
  <c r="T64" i="5"/>
  <c r="T28" i="5"/>
  <c r="T322" i="5"/>
  <c r="T310" i="5"/>
  <c r="T298" i="5"/>
  <c r="T286" i="5"/>
  <c r="T214" i="5"/>
  <c r="T202" i="5"/>
  <c r="T190" i="5"/>
  <c r="T166" i="5"/>
  <c r="T142" i="5"/>
  <c r="T130" i="5"/>
  <c r="T118" i="5"/>
  <c r="T82" i="5"/>
  <c r="T70" i="5"/>
  <c r="T58" i="5"/>
  <c r="W316" i="5"/>
  <c r="W304" i="5"/>
  <c r="W292" i="5"/>
  <c r="W268" i="5"/>
  <c r="W220" i="5"/>
  <c r="W172" i="5"/>
  <c r="W160" i="5"/>
  <c r="W148" i="5"/>
  <c r="W136" i="5"/>
  <c r="W124" i="5"/>
  <c r="W112" i="5"/>
  <c r="W322" i="5"/>
  <c r="W310" i="5"/>
  <c r="W298" i="5"/>
  <c r="W274" i="5"/>
  <c r="W262" i="5"/>
  <c r="W250" i="5"/>
  <c r="W238" i="5"/>
  <c r="W226" i="5"/>
  <c r="W214" i="5"/>
  <c r="W207" i="5"/>
  <c r="Q272" i="5"/>
  <c r="Q128" i="5"/>
  <c r="T320" i="5"/>
  <c r="T68" i="5"/>
  <c r="T290" i="5"/>
  <c r="T218" i="5"/>
  <c r="W266" i="5"/>
  <c r="W146" i="5"/>
  <c r="Q320" i="5"/>
  <c r="Q260" i="5"/>
  <c r="Q248" i="5"/>
  <c r="Q224" i="5"/>
  <c r="Q116" i="5"/>
  <c r="Q254" i="5"/>
  <c r="Q206" i="5"/>
  <c r="Q134" i="5"/>
  <c r="Q122" i="5"/>
  <c r="Q98" i="5"/>
  <c r="Q86" i="5"/>
  <c r="Q74" i="5"/>
  <c r="Q50" i="5"/>
  <c r="Q14" i="5"/>
  <c r="T236" i="5"/>
  <c r="T224" i="5"/>
  <c r="T128" i="5"/>
  <c r="T314" i="5"/>
  <c r="T302" i="5"/>
  <c r="T278" i="5"/>
  <c r="T230" i="5"/>
  <c r="T134" i="5"/>
  <c r="T50" i="5"/>
  <c r="T38" i="5"/>
  <c r="W314" i="5"/>
  <c r="W290" i="5"/>
  <c r="Q307" i="5"/>
  <c r="Q283" i="5"/>
  <c r="Q259" i="5"/>
  <c r="Q163" i="5"/>
  <c r="Q139" i="5"/>
  <c r="Q91" i="5"/>
  <c r="Q43" i="5"/>
  <c r="Q19" i="5"/>
  <c r="T319" i="5"/>
  <c r="T271" i="5"/>
  <c r="T175" i="5"/>
  <c r="T151" i="5"/>
  <c r="T103" i="5"/>
  <c r="T79" i="5"/>
  <c r="T31" i="5"/>
  <c r="W259" i="5"/>
  <c r="W235" i="5"/>
  <c r="W211" i="5"/>
  <c r="Q288" i="5"/>
  <c r="Q264" i="5"/>
  <c r="Q240" i="5"/>
  <c r="Q228" i="5"/>
  <c r="Q216" i="5"/>
  <c r="Q192" i="5"/>
  <c r="Q96" i="5"/>
  <c r="Q36" i="5"/>
  <c r="Q12" i="5"/>
  <c r="Q270" i="5"/>
  <c r="Q258" i="5"/>
  <c r="Q186" i="5"/>
  <c r="Q114" i="5"/>
  <c r="Q90" i="5"/>
  <c r="Q78" i="5"/>
  <c r="Q66" i="5"/>
  <c r="Q18" i="5"/>
  <c r="T288" i="5"/>
  <c r="T276" i="5"/>
  <c r="T264" i="5"/>
  <c r="T228" i="5"/>
  <c r="T216" i="5"/>
  <c r="T192" i="5"/>
  <c r="T144" i="5"/>
  <c r="T120" i="5"/>
  <c r="T48" i="5"/>
  <c r="T24" i="5"/>
  <c r="T306" i="5"/>
  <c r="T294" i="5"/>
  <c r="T258" i="5"/>
  <c r="T210" i="5"/>
  <c r="T78" i="5"/>
  <c r="T54" i="5"/>
  <c r="T18" i="5"/>
  <c r="W288" i="5"/>
  <c r="W156" i="5"/>
  <c r="W12" i="5"/>
  <c r="Q285" i="5"/>
  <c r="Q165" i="5"/>
  <c r="Q117" i="5"/>
  <c r="Q93" i="5"/>
  <c r="Q69" i="5"/>
  <c r="Q45" i="5"/>
  <c r="Q315" i="5"/>
  <c r="Q171" i="5"/>
  <c r="Q27" i="5"/>
  <c r="T321" i="5"/>
  <c r="T297" i="5"/>
  <c r="T273" i="5"/>
  <c r="T249" i="5"/>
  <c r="T177" i="5"/>
  <c r="T153" i="5"/>
  <c r="T129" i="5"/>
  <c r="T105" i="5"/>
  <c r="T81" i="5"/>
  <c r="T57" i="5"/>
  <c r="T255" i="5"/>
  <c r="T111" i="5"/>
  <c r="T63" i="5"/>
  <c r="T39" i="5"/>
  <c r="T15" i="5"/>
  <c r="W237" i="5"/>
  <c r="W165" i="5"/>
  <c r="W69" i="5"/>
  <c r="W45" i="5"/>
  <c r="W21" i="5"/>
  <c r="W195" i="5"/>
  <c r="Q261" i="5"/>
  <c r="T7" i="5"/>
  <c r="Q9" i="5"/>
  <c r="T19" i="5"/>
  <c r="T30" i="5"/>
  <c r="Q31" i="5"/>
  <c r="Q32" i="5"/>
  <c r="T34" i="5"/>
  <c r="T42" i="5"/>
  <c r="T46" i="5"/>
  <c r="Q63" i="5"/>
  <c r="Q67" i="5"/>
  <c r="Q71" i="5"/>
  <c r="Q72" i="5"/>
  <c r="Q75" i="5"/>
  <c r="Q79" i="5"/>
  <c r="Q83" i="5"/>
  <c r="T87" i="5"/>
  <c r="T88" i="5"/>
  <c r="Q89" i="5"/>
  <c r="T91" i="5"/>
  <c r="T114" i="5"/>
  <c r="Q124" i="5"/>
  <c r="T139" i="5"/>
  <c r="Q141" i="5"/>
  <c r="Q144" i="5"/>
  <c r="T154" i="5"/>
  <c r="Q156" i="5"/>
  <c r="Q157" i="5"/>
  <c r="T167" i="5"/>
  <c r="T168" i="5"/>
  <c r="T170" i="5"/>
  <c r="T178" i="5"/>
  <c r="Q194" i="5"/>
  <c r="T232" i="5"/>
  <c r="T261" i="5"/>
  <c r="T9" i="5"/>
  <c r="T116" i="5"/>
  <c r="T119" i="5"/>
  <c r="T169" i="5"/>
  <c r="W176" i="5"/>
  <c r="W180" i="5"/>
  <c r="T226" i="5"/>
  <c r="W240" i="5"/>
  <c r="T260" i="5"/>
  <c r="Q53" i="5"/>
  <c r="T59" i="5"/>
  <c r="T73" i="5"/>
  <c r="Q77" i="5"/>
  <c r="W88" i="5"/>
  <c r="Q99" i="5"/>
  <c r="W100" i="5"/>
  <c r="T107" i="5"/>
  <c r="Q111" i="5"/>
  <c r="Q121" i="5"/>
  <c r="W128" i="5"/>
  <c r="Q131" i="5"/>
  <c r="Q132" i="5"/>
  <c r="Q138" i="5"/>
  <c r="Q151" i="5"/>
  <c r="T159" i="5"/>
  <c r="Q162" i="5"/>
  <c r="W169" i="5"/>
  <c r="Q187" i="5"/>
  <c r="T189" i="5"/>
  <c r="Q204" i="5"/>
  <c r="Q242" i="5"/>
  <c r="W131" i="5"/>
  <c r="T161" i="5"/>
  <c r="Q23" i="5"/>
  <c r="T27" i="5"/>
  <c r="Q29" i="5"/>
  <c r="T52" i="5"/>
  <c r="Q57" i="5"/>
  <c r="Q61" i="5"/>
  <c r="Q103" i="5"/>
  <c r="Q112" i="5"/>
  <c r="W119" i="5"/>
  <c r="T123" i="5"/>
  <c r="Q135" i="5"/>
  <c r="T137" i="5"/>
  <c r="Q147" i="5"/>
  <c r="T148" i="5"/>
  <c r="T158" i="5"/>
  <c r="T165" i="5"/>
  <c r="Q182" i="5"/>
  <c r="T188" i="5"/>
  <c r="T195" i="5"/>
  <c r="Q11" i="5"/>
  <c r="T22" i="5"/>
  <c r="Q25" i="5"/>
  <c r="W68" i="5"/>
  <c r="T94" i="5"/>
  <c r="T102" i="5"/>
  <c r="T109" i="5"/>
  <c r="T245" i="5"/>
  <c r="T10" i="5"/>
  <c r="T95" i="5"/>
  <c r="T133" i="5"/>
  <c r="T146" i="5"/>
  <c r="T147" i="5"/>
  <c r="Q173" i="5"/>
  <c r="Q212" i="5"/>
  <c r="T220" i="5"/>
  <c r="T100" i="5"/>
  <c r="Q101" i="5"/>
  <c r="T125" i="5"/>
  <c r="T141" i="5"/>
  <c r="T157" i="5"/>
  <c r="Q169" i="5"/>
  <c r="T179" i="5"/>
  <c r="T198" i="5"/>
  <c r="Q231" i="5"/>
  <c r="Q250" i="5"/>
  <c r="W264" i="5"/>
  <c r="Q277" i="5"/>
  <c r="T174" i="5"/>
  <c r="Q188" i="5"/>
  <c r="Q195" i="5"/>
  <c r="W202" i="5"/>
  <c r="Q207" i="5"/>
  <c r="W212" i="5"/>
  <c r="T233" i="5"/>
  <c r="W225" i="5"/>
  <c r="Q238" i="5"/>
  <c r="W270" i="5"/>
  <c r="W278" i="5"/>
  <c r="Q105" i="5"/>
  <c r="Q108" i="5"/>
  <c r="Q126" i="5"/>
  <c r="Q127" i="5"/>
  <c r="Q130" i="5"/>
  <c r="T140" i="5"/>
  <c r="T150" i="5"/>
  <c r="Q152" i="5"/>
  <c r="T155" i="5"/>
  <c r="T171" i="5"/>
  <c r="T172" i="5"/>
  <c r="T182" i="5"/>
  <c r="Q184" i="5"/>
  <c r="Q197" i="5"/>
  <c r="Q198" i="5"/>
  <c r="Q200" i="5"/>
  <c r="Q201" i="5"/>
  <c r="T211" i="5"/>
  <c r="Q222" i="5"/>
  <c r="Q243" i="5"/>
  <c r="Q247" i="5"/>
  <c r="T257" i="5"/>
  <c r="T265" i="5"/>
  <c r="T266" i="5"/>
  <c r="T267" i="5"/>
  <c r="Q284" i="5"/>
  <c r="T304" i="5"/>
  <c r="W312" i="5"/>
  <c r="W317" i="5"/>
  <c r="T204" i="5"/>
  <c r="T205" i="5"/>
  <c r="Q211" i="5"/>
  <c r="Q219" i="5"/>
  <c r="Q220" i="5"/>
  <c r="T223" i="5"/>
  <c r="Q245" i="5"/>
  <c r="Q246" i="5"/>
  <c r="Q296" i="5"/>
  <c r="T307" i="5"/>
  <c r="Q318" i="5"/>
  <c r="W285" i="5"/>
  <c r="W302" i="5"/>
  <c r="W305" i="5"/>
  <c r="Q313" i="5"/>
  <c r="Q300" i="5"/>
  <c r="Q302" i="5"/>
  <c r="T293" i="5"/>
  <c r="Q304" i="5"/>
  <c r="Q308" i="5"/>
  <c r="W323" i="5"/>
  <c r="W320" i="5"/>
  <c r="W321" i="5"/>
  <c r="W70" i="5"/>
  <c r="W267" i="5"/>
  <c r="T20" i="5"/>
  <c r="W58" i="5"/>
  <c r="W62" i="5"/>
  <c r="T80" i="5"/>
  <c r="Q92" i="5"/>
  <c r="W110" i="5"/>
  <c r="T117" i="5"/>
  <c r="Q123" i="5"/>
  <c r="T135" i="5"/>
  <c r="W197" i="5"/>
  <c r="W208" i="5"/>
  <c r="T8" i="5"/>
  <c r="W11" i="5"/>
  <c r="T12" i="5"/>
  <c r="W15" i="5"/>
  <c r="W32" i="5"/>
  <c r="W36" i="5"/>
  <c r="T49" i="5"/>
  <c r="W50" i="5"/>
  <c r="T53" i="5"/>
  <c r="W54" i="5"/>
  <c r="Q56" i="5"/>
  <c r="Q60" i="5"/>
  <c r="T72" i="5"/>
  <c r="W75" i="5"/>
  <c r="T76" i="5"/>
  <c r="W79" i="5"/>
  <c r="W96" i="5"/>
  <c r="W98" i="5"/>
  <c r="T106" i="5"/>
  <c r="W108" i="5"/>
  <c r="W127" i="5"/>
  <c r="W129" i="5"/>
  <c r="T136" i="5"/>
  <c r="W144" i="5"/>
  <c r="W162" i="5"/>
  <c r="W170" i="5"/>
  <c r="W174" i="5"/>
  <c r="W210" i="5"/>
  <c r="Q218" i="5"/>
  <c r="W190" i="5"/>
  <c r="W19" i="5"/>
  <c r="W44" i="5"/>
  <c r="T86" i="5"/>
  <c r="T115" i="5"/>
  <c r="W153" i="5"/>
  <c r="Q17" i="5"/>
  <c r="Q21" i="5"/>
  <c r="T26" i="5"/>
  <c r="W46" i="5"/>
  <c r="W67" i="5"/>
  <c r="W71" i="5"/>
  <c r="Q81" i="5"/>
  <c r="W86" i="5"/>
  <c r="W117" i="5"/>
  <c r="W135" i="5"/>
  <c r="W141" i="5"/>
  <c r="Q146" i="5"/>
  <c r="W147" i="5"/>
  <c r="W157" i="5"/>
  <c r="Q178" i="5"/>
  <c r="W215" i="5"/>
  <c r="W222" i="5"/>
  <c r="W244" i="5"/>
  <c r="T16" i="5"/>
  <c r="W23" i="5"/>
  <c r="Q64" i="5"/>
  <c r="T104" i="5"/>
  <c r="Q180" i="5"/>
  <c r="W206" i="5"/>
  <c r="Q262" i="5"/>
  <c r="W7" i="5"/>
  <c r="W28" i="5"/>
  <c r="W42" i="5"/>
  <c r="W16" i="5"/>
  <c r="W20" i="5"/>
  <c r="W34" i="5"/>
  <c r="W38" i="5"/>
  <c r="Q40" i="5"/>
  <c r="Q44" i="5"/>
  <c r="T56" i="5"/>
  <c r="W59" i="5"/>
  <c r="T60" i="5"/>
  <c r="W63" i="5"/>
  <c r="W80" i="5"/>
  <c r="W84" i="5"/>
  <c r="W104" i="5"/>
  <c r="W106" i="5"/>
  <c r="T113" i="5"/>
  <c r="W115" i="5"/>
  <c r="W166" i="5"/>
  <c r="Q170" i="5"/>
  <c r="W171" i="5"/>
  <c r="Q174" i="5"/>
  <c r="W186" i="5"/>
  <c r="Q205" i="5"/>
  <c r="Q214" i="5"/>
  <c r="W246" i="5"/>
  <c r="W31" i="5"/>
  <c r="Q68" i="5"/>
  <c r="W66" i="5"/>
  <c r="W121" i="5"/>
  <c r="W204" i="5"/>
  <c r="W40" i="5"/>
  <c r="W51" i="5"/>
  <c r="W55" i="5"/>
  <c r="Q7" i="5"/>
  <c r="W18" i="5"/>
  <c r="W22" i="5"/>
  <c r="Q24" i="5"/>
  <c r="Q28" i="5"/>
  <c r="T40" i="5"/>
  <c r="W43" i="5"/>
  <c r="T44" i="5"/>
  <c r="W47" i="5"/>
  <c r="W64" i="5"/>
  <c r="W82" i="5"/>
  <c r="T90" i="5"/>
  <c r="W92" i="5"/>
  <c r="W113" i="5"/>
  <c r="T121" i="5"/>
  <c r="W123" i="5"/>
  <c r="W142" i="5"/>
  <c r="Q150" i="5"/>
  <c r="W203" i="5"/>
  <c r="W27" i="5"/>
  <c r="W90" i="5"/>
  <c r="W189" i="5"/>
  <c r="W26" i="5"/>
  <c r="W30" i="5"/>
  <c r="W94" i="5"/>
  <c r="W125" i="5"/>
  <c r="W167" i="5"/>
  <c r="W10" i="5"/>
  <c r="W14" i="5"/>
  <c r="Q16" i="5"/>
  <c r="Q20" i="5"/>
  <c r="T32" i="5"/>
  <c r="W35" i="5"/>
  <c r="T36" i="5"/>
  <c r="W39" i="5"/>
  <c r="W56" i="5"/>
  <c r="W60" i="5"/>
  <c r="W74" i="5"/>
  <c r="W78" i="5"/>
  <c r="Q80" i="5"/>
  <c r="Q84" i="5"/>
  <c r="T96" i="5"/>
  <c r="W102" i="5"/>
  <c r="Q104" i="5"/>
  <c r="T108" i="5"/>
  <c r="T110" i="5"/>
  <c r="Q115" i="5"/>
  <c r="T127" i="5"/>
  <c r="W133" i="5"/>
  <c r="W137" i="5"/>
  <c r="Q176" i="5"/>
  <c r="W181" i="5"/>
  <c r="W182" i="5"/>
  <c r="W187" i="5"/>
  <c r="W188" i="5"/>
  <c r="W219" i="5"/>
  <c r="W228" i="5"/>
  <c r="T84" i="5"/>
  <c r="W178" i="5"/>
  <c r="W193" i="5"/>
  <c r="Q140" i="5"/>
  <c r="Q168" i="5"/>
  <c r="Q172" i="5"/>
  <c r="T183" i="5"/>
  <c r="W200" i="5"/>
  <c r="T213" i="5"/>
  <c r="Q236" i="5"/>
  <c r="W83" i="5"/>
  <c r="W87" i="5"/>
  <c r="W91" i="5"/>
  <c r="W95" i="5"/>
  <c r="W99" i="5"/>
  <c r="W103" i="5"/>
  <c r="W107" i="5"/>
  <c r="W111" i="5"/>
  <c r="W114" i="5"/>
  <c r="W118" i="5"/>
  <c r="W122" i="5"/>
  <c r="W126" i="5"/>
  <c r="W130" i="5"/>
  <c r="W134" i="5"/>
  <c r="W139" i="5"/>
  <c r="T143" i="5"/>
  <c r="W154" i="5"/>
  <c r="W158" i="5"/>
  <c r="Q160" i="5"/>
  <c r="Q164" i="5"/>
  <c r="W175" i="5"/>
  <c r="T176" i="5"/>
  <c r="W179" i="5"/>
  <c r="T180" i="5"/>
  <c r="W191" i="5"/>
  <c r="Q233" i="5"/>
  <c r="Q251" i="5"/>
  <c r="W143" i="5"/>
  <c r="Q148" i="5"/>
  <c r="W159" i="5"/>
  <c r="T160" i="5"/>
  <c r="W163" i="5"/>
  <c r="T164" i="5"/>
  <c r="T181" i="5"/>
  <c r="Q189" i="5"/>
  <c r="W192" i="5"/>
  <c r="T193" i="5"/>
  <c r="T207" i="5"/>
  <c r="W217" i="5"/>
  <c r="W218" i="5"/>
  <c r="T219" i="5"/>
  <c r="T225" i="5"/>
  <c r="W231" i="5"/>
  <c r="W258" i="5"/>
  <c r="W279" i="5"/>
  <c r="W280" i="5"/>
  <c r="W151" i="5"/>
  <c r="T152" i="5"/>
  <c r="W155" i="5"/>
  <c r="T156" i="5"/>
  <c r="W184" i="5"/>
  <c r="T199" i="5"/>
  <c r="W205" i="5"/>
  <c r="W223" i="5"/>
  <c r="W224" i="5"/>
  <c r="T238" i="5"/>
  <c r="Q239" i="5"/>
  <c r="Q278" i="5"/>
  <c r="T185" i="5"/>
  <c r="T201" i="5"/>
  <c r="Q210" i="5"/>
  <c r="Q227" i="5"/>
  <c r="W241" i="5"/>
  <c r="Q267" i="5"/>
  <c r="W284" i="5"/>
  <c r="T316" i="5"/>
  <c r="W209" i="5"/>
  <c r="W213" i="5"/>
  <c r="W245" i="5"/>
  <c r="W253" i="5"/>
  <c r="Q193" i="5"/>
  <c r="W229" i="5"/>
  <c r="W232" i="5"/>
  <c r="W233" i="5"/>
  <c r="T234" i="5"/>
  <c r="W242" i="5"/>
  <c r="W249" i="5"/>
  <c r="W230" i="5"/>
  <c r="Q237" i="5"/>
  <c r="T240" i="5"/>
  <c r="W243" i="5"/>
  <c r="W247" i="5"/>
  <c r="W261" i="5"/>
  <c r="Q269" i="5"/>
  <c r="W272" i="5"/>
  <c r="W196" i="5"/>
  <c r="T197" i="5"/>
  <c r="T206" i="5"/>
  <c r="Q213" i="5"/>
  <c r="W221" i="5"/>
  <c r="T231" i="5"/>
  <c r="Q265" i="5"/>
  <c r="T274" i="5"/>
  <c r="T282" i="5"/>
  <c r="T217" i="5"/>
  <c r="T229" i="5"/>
  <c r="W252" i="5"/>
  <c r="Q263" i="5"/>
  <c r="W311" i="5"/>
  <c r="T275" i="5"/>
  <c r="W277" i="5"/>
  <c r="Q235" i="5"/>
  <c r="T242" i="5"/>
  <c r="T248" i="5"/>
  <c r="T254" i="5"/>
  <c r="Q255" i="5"/>
  <c r="Q266" i="5"/>
  <c r="Q298" i="5"/>
  <c r="W299" i="5"/>
  <c r="T209" i="5"/>
  <c r="T221" i="5"/>
  <c r="W234" i="5"/>
  <c r="T246" i="5"/>
  <c r="W256" i="5"/>
  <c r="T259" i="5"/>
  <c r="W269" i="5"/>
  <c r="T308" i="5"/>
  <c r="Q282" i="5"/>
  <c r="T284" i="5"/>
  <c r="W301" i="5"/>
  <c r="W283" i="5"/>
  <c r="T287" i="5"/>
  <c r="W303" i="5"/>
  <c r="T270" i="5"/>
  <c r="T279" i="5"/>
  <c r="W287" i="5"/>
  <c r="T289" i="5"/>
  <c r="W295" i="5"/>
  <c r="T313" i="5"/>
  <c r="T250" i="5"/>
  <c r="W254" i="5"/>
  <c r="W257" i="5"/>
  <c r="W260" i="5"/>
  <c r="W276" i="5"/>
  <c r="T280" i="5"/>
  <c r="Q294" i="5"/>
  <c r="W309" i="5"/>
  <c r="Q290" i="5"/>
  <c r="W291" i="5"/>
  <c r="T305" i="5"/>
  <c r="T311" i="5"/>
  <c r="Q314" i="5"/>
  <c r="W315" i="5"/>
  <c r="T317" i="5"/>
  <c r="W281" i="5"/>
  <c r="T301" i="5"/>
  <c r="W293" i="5"/>
  <c r="W297" i="5"/>
  <c r="T303" i="5"/>
  <c r="W289" i="5"/>
  <c r="T295" i="5"/>
  <c r="T299" i="5"/>
  <c r="Q306" i="5"/>
  <c r="W307" i="5"/>
  <c r="T309" i="5"/>
  <c r="W313" i="5"/>
  <c r="AH4" i="1"/>
  <c r="D3" i="4"/>
  <c r="E3" i="4"/>
  <c r="C3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4" i="4"/>
  <c r="B1" i="4"/>
  <c r="C1" i="4" s="1"/>
  <c r="D1" i="4" s="1"/>
  <c r="E1" i="4" s="1"/>
  <c r="F1" i="4" s="1"/>
  <c r="F3" i="4" l="1"/>
  <c r="Z323" i="2" l="1"/>
  <c r="V323" i="2"/>
  <c r="Z322" i="2"/>
  <c r="V322" i="2"/>
  <c r="Z321" i="2"/>
  <c r="V321" i="2"/>
  <c r="Z320" i="2"/>
  <c r="V320" i="2"/>
  <c r="Z319" i="2"/>
  <c r="V319" i="2"/>
  <c r="Z318" i="2"/>
  <c r="V318" i="2"/>
  <c r="Z317" i="2"/>
  <c r="V317" i="2"/>
  <c r="Z316" i="2"/>
  <c r="V316" i="2"/>
  <c r="Z315" i="2"/>
  <c r="V315" i="2"/>
  <c r="Z314" i="2"/>
  <c r="V314" i="2"/>
  <c r="Z313" i="2"/>
  <c r="V313" i="2"/>
  <c r="Z312" i="2"/>
  <c r="V312" i="2"/>
  <c r="Z311" i="2"/>
  <c r="V311" i="2"/>
  <c r="Z310" i="2"/>
  <c r="V310" i="2"/>
  <c r="Z309" i="2"/>
  <c r="V309" i="2"/>
  <c r="Z308" i="2"/>
  <c r="V308" i="2"/>
  <c r="Z307" i="2"/>
  <c r="V307" i="2"/>
  <c r="Z306" i="2"/>
  <c r="V306" i="2"/>
  <c r="Z305" i="2"/>
  <c r="V305" i="2"/>
  <c r="Z304" i="2"/>
  <c r="V304" i="2"/>
  <c r="Z303" i="2"/>
  <c r="V303" i="2"/>
  <c r="Z302" i="2"/>
  <c r="V302" i="2"/>
  <c r="Z301" i="2"/>
  <c r="V301" i="2"/>
  <c r="Z300" i="2"/>
  <c r="V300" i="2"/>
  <c r="Z299" i="2"/>
  <c r="V299" i="2"/>
  <c r="Z298" i="2"/>
  <c r="V298" i="2"/>
  <c r="Z297" i="2"/>
  <c r="V297" i="2"/>
  <c r="Z296" i="2"/>
  <c r="V296" i="2"/>
  <c r="Z295" i="2"/>
  <c r="V295" i="2"/>
  <c r="Z294" i="2"/>
  <c r="V294" i="2"/>
  <c r="Z293" i="2"/>
  <c r="V293" i="2"/>
  <c r="Z292" i="2"/>
  <c r="V292" i="2"/>
  <c r="Z291" i="2"/>
  <c r="V291" i="2"/>
  <c r="Z290" i="2"/>
  <c r="V290" i="2"/>
  <c r="Z289" i="2"/>
  <c r="V289" i="2"/>
  <c r="Z288" i="2"/>
  <c r="V288" i="2"/>
  <c r="Z287" i="2"/>
  <c r="V287" i="2"/>
  <c r="Z286" i="2"/>
  <c r="V286" i="2"/>
  <c r="Z285" i="2"/>
  <c r="V285" i="2"/>
  <c r="Z284" i="2"/>
  <c r="V284" i="2"/>
  <c r="Z283" i="2"/>
  <c r="V283" i="2"/>
  <c r="Z282" i="2"/>
  <c r="V282" i="2"/>
  <c r="Z281" i="2"/>
  <c r="V281" i="2"/>
  <c r="Z280" i="2"/>
  <c r="V280" i="2"/>
  <c r="Z279" i="2"/>
  <c r="V279" i="2"/>
  <c r="Z278" i="2"/>
  <c r="V278" i="2"/>
  <c r="Z277" i="2"/>
  <c r="V277" i="2"/>
  <c r="Z276" i="2"/>
  <c r="V276" i="2"/>
  <c r="Z275" i="2"/>
  <c r="V275" i="2"/>
  <c r="Z274" i="2"/>
  <c r="V274" i="2"/>
  <c r="Z273" i="2"/>
  <c r="V273" i="2"/>
  <c r="Z272" i="2"/>
  <c r="V272" i="2"/>
  <c r="Z271" i="2"/>
  <c r="V271" i="2"/>
  <c r="Z270" i="2"/>
  <c r="V270" i="2"/>
  <c r="Z269" i="2"/>
  <c r="V269" i="2"/>
  <c r="Z268" i="2"/>
  <c r="V268" i="2"/>
  <c r="Z267" i="2"/>
  <c r="V267" i="2"/>
  <c r="Z266" i="2"/>
  <c r="V266" i="2"/>
  <c r="Z265" i="2"/>
  <c r="V265" i="2"/>
  <c r="Z264" i="2"/>
  <c r="V264" i="2"/>
  <c r="Z263" i="2"/>
  <c r="V263" i="2"/>
  <c r="Z262" i="2"/>
  <c r="V262" i="2"/>
  <c r="Z261" i="2"/>
  <c r="V261" i="2"/>
  <c r="Z260" i="2"/>
  <c r="V260" i="2"/>
  <c r="Z259" i="2"/>
  <c r="V259" i="2"/>
  <c r="Z258" i="2"/>
  <c r="V258" i="2"/>
  <c r="Z257" i="2"/>
  <c r="V257" i="2"/>
  <c r="Z256" i="2"/>
  <c r="V256" i="2"/>
  <c r="Z255" i="2"/>
  <c r="V255" i="2"/>
  <c r="Z254" i="2"/>
  <c r="V254" i="2"/>
  <c r="Z253" i="2"/>
  <c r="V253" i="2"/>
  <c r="Z252" i="2"/>
  <c r="V252" i="2"/>
  <c r="Z251" i="2"/>
  <c r="V251" i="2"/>
  <c r="Z250" i="2"/>
  <c r="V250" i="2"/>
  <c r="Z249" i="2"/>
  <c r="V249" i="2"/>
  <c r="Z248" i="2"/>
  <c r="V248" i="2"/>
  <c r="Z247" i="2"/>
  <c r="V247" i="2"/>
  <c r="Z246" i="2"/>
  <c r="V246" i="2"/>
  <c r="Z245" i="2"/>
  <c r="V245" i="2"/>
  <c r="Z244" i="2"/>
  <c r="V244" i="2"/>
  <c r="Z243" i="2"/>
  <c r="V243" i="2"/>
  <c r="Z242" i="2"/>
  <c r="V242" i="2"/>
  <c r="Z241" i="2"/>
  <c r="V241" i="2"/>
  <c r="Z240" i="2"/>
  <c r="V240" i="2"/>
  <c r="Z239" i="2"/>
  <c r="V239" i="2"/>
  <c r="Z238" i="2"/>
  <c r="V238" i="2"/>
  <c r="Z237" i="2"/>
  <c r="V237" i="2"/>
  <c r="Z236" i="2"/>
  <c r="V236" i="2"/>
  <c r="Z235" i="2"/>
  <c r="V235" i="2"/>
  <c r="Z234" i="2"/>
  <c r="V234" i="2"/>
  <c r="Z233" i="2"/>
  <c r="V233" i="2"/>
  <c r="Z232" i="2"/>
  <c r="V232" i="2"/>
  <c r="Z231" i="2"/>
  <c r="V231" i="2"/>
  <c r="Z230" i="2"/>
  <c r="V230" i="2"/>
  <c r="Z229" i="2"/>
  <c r="V229" i="2"/>
  <c r="Z228" i="2"/>
  <c r="V228" i="2"/>
  <c r="Z227" i="2"/>
  <c r="V227" i="2"/>
  <c r="Z226" i="2"/>
  <c r="V226" i="2"/>
  <c r="Z225" i="2"/>
  <c r="V225" i="2"/>
  <c r="Z224" i="2"/>
  <c r="V224" i="2"/>
  <c r="Z223" i="2"/>
  <c r="V223" i="2"/>
  <c r="Z222" i="2"/>
  <c r="V222" i="2"/>
  <c r="Z221" i="2"/>
  <c r="V221" i="2"/>
  <c r="Z220" i="2"/>
  <c r="V220" i="2"/>
  <c r="Z219" i="2"/>
  <c r="V219" i="2"/>
  <c r="Z218" i="2"/>
  <c r="V218" i="2"/>
  <c r="Z217" i="2"/>
  <c r="V217" i="2"/>
  <c r="Z216" i="2"/>
  <c r="V216" i="2"/>
  <c r="Z215" i="2"/>
  <c r="V215" i="2"/>
  <c r="Z214" i="2"/>
  <c r="V214" i="2"/>
  <c r="Z213" i="2"/>
  <c r="V213" i="2"/>
  <c r="Z212" i="2"/>
  <c r="V212" i="2"/>
  <c r="Z211" i="2"/>
  <c r="V211" i="2"/>
  <c r="Z210" i="2"/>
  <c r="V210" i="2"/>
  <c r="Z209" i="2"/>
  <c r="V209" i="2"/>
  <c r="Z208" i="2"/>
  <c r="V208" i="2"/>
  <c r="Z207" i="2"/>
  <c r="V207" i="2"/>
  <c r="Z206" i="2"/>
  <c r="V206" i="2"/>
  <c r="Z205" i="2"/>
  <c r="V205" i="2"/>
  <c r="Z204" i="2"/>
  <c r="V204" i="2"/>
  <c r="Z203" i="2"/>
  <c r="V203" i="2"/>
  <c r="Z202" i="2"/>
  <c r="V202" i="2"/>
  <c r="Z201" i="2"/>
  <c r="V201" i="2"/>
  <c r="Z200" i="2"/>
  <c r="V200" i="2"/>
  <c r="Z199" i="2"/>
  <c r="V199" i="2"/>
  <c r="Z198" i="2"/>
  <c r="V198" i="2"/>
  <c r="Z197" i="2"/>
  <c r="V197" i="2"/>
  <c r="Z196" i="2"/>
  <c r="V196" i="2"/>
  <c r="Z195" i="2"/>
  <c r="V195" i="2"/>
  <c r="Z194" i="2"/>
  <c r="V194" i="2"/>
  <c r="Z193" i="2"/>
  <c r="V193" i="2"/>
  <c r="Z192" i="2"/>
  <c r="V192" i="2"/>
  <c r="Z191" i="2"/>
  <c r="V191" i="2"/>
  <c r="Z190" i="2"/>
  <c r="V190" i="2"/>
  <c r="Z189" i="2"/>
  <c r="V189" i="2"/>
  <c r="Z188" i="2"/>
  <c r="V188" i="2"/>
  <c r="Z187" i="2"/>
  <c r="V187" i="2"/>
  <c r="Z186" i="2"/>
  <c r="V186" i="2"/>
  <c r="Z185" i="2"/>
  <c r="V185" i="2"/>
  <c r="Z184" i="2"/>
  <c r="V184" i="2"/>
  <c r="Z183" i="2"/>
  <c r="V183" i="2"/>
  <c r="Z182" i="2"/>
  <c r="V182" i="2"/>
  <c r="Z181" i="2"/>
  <c r="V181" i="2"/>
  <c r="Z180" i="2"/>
  <c r="V180" i="2"/>
  <c r="Z179" i="2"/>
  <c r="V179" i="2"/>
  <c r="Z178" i="2"/>
  <c r="V178" i="2"/>
  <c r="Z177" i="2"/>
  <c r="V177" i="2"/>
  <c r="Z176" i="2"/>
  <c r="V176" i="2"/>
  <c r="Z175" i="2"/>
  <c r="V175" i="2"/>
  <c r="Z174" i="2"/>
  <c r="V174" i="2"/>
  <c r="Z173" i="2"/>
  <c r="V173" i="2"/>
  <c r="Z172" i="2"/>
  <c r="V172" i="2"/>
  <c r="Z171" i="2"/>
  <c r="V171" i="2"/>
  <c r="Z170" i="2"/>
  <c r="V170" i="2"/>
  <c r="Z169" i="2"/>
  <c r="V169" i="2"/>
  <c r="Z168" i="2"/>
  <c r="V168" i="2"/>
  <c r="Z167" i="2"/>
  <c r="V167" i="2"/>
  <c r="Z166" i="2"/>
  <c r="V166" i="2"/>
  <c r="Z165" i="2"/>
  <c r="V165" i="2"/>
  <c r="Z164" i="2"/>
  <c r="V164" i="2"/>
  <c r="Z163" i="2"/>
  <c r="V163" i="2"/>
  <c r="Z162" i="2"/>
  <c r="V162" i="2"/>
  <c r="Z161" i="2"/>
  <c r="V161" i="2"/>
  <c r="Z160" i="2"/>
  <c r="V160" i="2"/>
  <c r="Z159" i="2"/>
  <c r="V159" i="2"/>
  <c r="Z158" i="2"/>
  <c r="V158" i="2"/>
  <c r="Z157" i="2"/>
  <c r="V157" i="2"/>
  <c r="Z156" i="2"/>
  <c r="V156" i="2"/>
  <c r="Z155" i="2"/>
  <c r="V155" i="2"/>
  <c r="Z154" i="2"/>
  <c r="V154" i="2"/>
  <c r="Z153" i="2"/>
  <c r="V153" i="2"/>
  <c r="Z152" i="2"/>
  <c r="V152" i="2"/>
  <c r="Z151" i="2"/>
  <c r="V151" i="2"/>
  <c r="Z150" i="2"/>
  <c r="V150" i="2"/>
  <c r="Z149" i="2"/>
  <c r="V149" i="2"/>
  <c r="Z148" i="2"/>
  <c r="V148" i="2"/>
  <c r="Z147" i="2"/>
  <c r="V147" i="2"/>
  <c r="Z146" i="2"/>
  <c r="V146" i="2"/>
  <c r="Z145" i="2"/>
  <c r="V145" i="2"/>
  <c r="Z144" i="2"/>
  <c r="V144" i="2"/>
  <c r="Z143" i="2"/>
  <c r="V143" i="2"/>
  <c r="Z142" i="2"/>
  <c r="V142" i="2"/>
  <c r="Z141" i="2"/>
  <c r="V141" i="2"/>
  <c r="Z140" i="2"/>
  <c r="V140" i="2"/>
  <c r="Z139" i="2"/>
  <c r="V139" i="2"/>
  <c r="Z138" i="2"/>
  <c r="V138" i="2"/>
  <c r="Z137" i="2"/>
  <c r="V137" i="2"/>
  <c r="Z136" i="2"/>
  <c r="V136" i="2"/>
  <c r="Z135" i="2"/>
  <c r="V135" i="2"/>
  <c r="Z134" i="2"/>
  <c r="V134" i="2"/>
  <c r="Z133" i="2"/>
  <c r="V133" i="2"/>
  <c r="Z132" i="2"/>
  <c r="V132" i="2"/>
  <c r="Z131" i="2"/>
  <c r="V131" i="2"/>
  <c r="Z130" i="2"/>
  <c r="V130" i="2"/>
  <c r="Z129" i="2"/>
  <c r="V129" i="2"/>
  <c r="Z128" i="2"/>
  <c r="V128" i="2"/>
  <c r="Z127" i="2"/>
  <c r="V127" i="2"/>
  <c r="Z126" i="2"/>
  <c r="V126" i="2"/>
  <c r="Z125" i="2"/>
  <c r="V125" i="2"/>
  <c r="Z124" i="2"/>
  <c r="V124" i="2"/>
  <c r="Z123" i="2"/>
  <c r="V123" i="2"/>
  <c r="Z122" i="2"/>
  <c r="V122" i="2"/>
  <c r="Z121" i="2"/>
  <c r="V121" i="2"/>
  <c r="Z120" i="2"/>
  <c r="V120" i="2"/>
  <c r="Z119" i="2"/>
  <c r="V119" i="2"/>
  <c r="Z118" i="2"/>
  <c r="V118" i="2"/>
  <c r="Z117" i="2"/>
  <c r="V117" i="2"/>
  <c r="Z116" i="2"/>
  <c r="V116" i="2"/>
  <c r="Z115" i="2"/>
  <c r="V115" i="2"/>
  <c r="Z114" i="2"/>
  <c r="V114" i="2"/>
  <c r="Z113" i="2"/>
  <c r="V113" i="2"/>
  <c r="Z112" i="2"/>
  <c r="V112" i="2"/>
  <c r="Z111" i="2"/>
  <c r="V111" i="2"/>
  <c r="Z110" i="2"/>
  <c r="V110" i="2"/>
  <c r="Z109" i="2"/>
  <c r="V109" i="2"/>
  <c r="Z108" i="2"/>
  <c r="V108" i="2"/>
  <c r="Z107" i="2"/>
  <c r="V107" i="2"/>
  <c r="Z106" i="2"/>
  <c r="V106" i="2"/>
  <c r="Z105" i="2"/>
  <c r="V105" i="2"/>
  <c r="Z104" i="2"/>
  <c r="V104" i="2"/>
  <c r="Z103" i="2"/>
  <c r="V103" i="2"/>
  <c r="Z102" i="2"/>
  <c r="V102" i="2"/>
  <c r="Z101" i="2"/>
  <c r="V101" i="2"/>
  <c r="Z100" i="2"/>
  <c r="V100" i="2"/>
  <c r="Z99" i="2"/>
  <c r="V99" i="2"/>
  <c r="Z98" i="2"/>
  <c r="V98" i="2"/>
  <c r="Z97" i="2"/>
  <c r="V97" i="2"/>
  <c r="Z96" i="2"/>
  <c r="V96" i="2"/>
  <c r="Z95" i="2"/>
  <c r="V95" i="2"/>
  <c r="Z94" i="2"/>
  <c r="V94" i="2"/>
  <c r="Z93" i="2"/>
  <c r="V93" i="2"/>
  <c r="Z92" i="2"/>
  <c r="V92" i="2"/>
  <c r="Z91" i="2"/>
  <c r="V91" i="2"/>
  <c r="Z90" i="2"/>
  <c r="V90" i="2"/>
  <c r="Z89" i="2"/>
  <c r="V89" i="2"/>
  <c r="Z88" i="2"/>
  <c r="V88" i="2"/>
  <c r="Z87" i="2"/>
  <c r="V87" i="2"/>
  <c r="Z86" i="2"/>
  <c r="V86" i="2"/>
  <c r="Z85" i="2"/>
  <c r="V85" i="2"/>
  <c r="Z84" i="2"/>
  <c r="V84" i="2"/>
  <c r="Z83" i="2"/>
  <c r="V83" i="2"/>
  <c r="Z82" i="2"/>
  <c r="V82" i="2"/>
  <c r="Z81" i="2"/>
  <c r="V81" i="2"/>
  <c r="Z80" i="2"/>
  <c r="V80" i="2"/>
  <c r="Z79" i="2"/>
  <c r="V79" i="2"/>
  <c r="Z78" i="2"/>
  <c r="V78" i="2"/>
  <c r="Z77" i="2"/>
  <c r="V77" i="2"/>
  <c r="Z76" i="2"/>
  <c r="V76" i="2"/>
  <c r="Z75" i="2"/>
  <c r="V75" i="2"/>
  <c r="Z74" i="2"/>
  <c r="V74" i="2"/>
  <c r="Z73" i="2"/>
  <c r="V73" i="2"/>
  <c r="Z72" i="2"/>
  <c r="V72" i="2"/>
  <c r="Z71" i="2"/>
  <c r="V71" i="2"/>
  <c r="Z70" i="2"/>
  <c r="V70" i="2"/>
  <c r="Z69" i="2"/>
  <c r="V69" i="2"/>
  <c r="Z68" i="2"/>
  <c r="V68" i="2"/>
  <c r="Z67" i="2"/>
  <c r="V67" i="2"/>
  <c r="Z66" i="2"/>
  <c r="V66" i="2"/>
  <c r="Z65" i="2"/>
  <c r="V65" i="2"/>
  <c r="Z64" i="2"/>
  <c r="V64" i="2"/>
  <c r="Z63" i="2"/>
  <c r="V63" i="2"/>
  <c r="Z62" i="2"/>
  <c r="V62" i="2"/>
  <c r="Z61" i="2"/>
  <c r="V61" i="2"/>
  <c r="Z60" i="2"/>
  <c r="V60" i="2"/>
  <c r="Z59" i="2"/>
  <c r="V59" i="2"/>
  <c r="Z58" i="2"/>
  <c r="V58" i="2"/>
  <c r="Z57" i="2"/>
  <c r="V57" i="2"/>
  <c r="Z56" i="2"/>
  <c r="V56" i="2"/>
  <c r="Z55" i="2"/>
  <c r="V55" i="2"/>
  <c r="Z54" i="2"/>
  <c r="V54" i="2"/>
  <c r="Z53" i="2"/>
  <c r="V53" i="2"/>
  <c r="Z52" i="2"/>
  <c r="V52" i="2"/>
  <c r="Z51" i="2"/>
  <c r="V51" i="2"/>
  <c r="Z50" i="2"/>
  <c r="V50" i="2"/>
  <c r="Z49" i="2"/>
  <c r="V49" i="2"/>
  <c r="Z48" i="2"/>
  <c r="V48" i="2"/>
  <c r="Z47" i="2"/>
  <c r="V47" i="2"/>
  <c r="Z46" i="2"/>
  <c r="V46" i="2"/>
  <c r="Z45" i="2"/>
  <c r="V45" i="2"/>
  <c r="Z44" i="2"/>
  <c r="V44" i="2"/>
  <c r="Z43" i="2"/>
  <c r="V43" i="2"/>
  <c r="Z42" i="2"/>
  <c r="V42" i="2"/>
  <c r="Z41" i="2"/>
  <c r="V41" i="2"/>
  <c r="Z40" i="2"/>
  <c r="V40" i="2"/>
  <c r="Z39" i="2"/>
  <c r="V39" i="2"/>
  <c r="Z38" i="2"/>
  <c r="V38" i="2"/>
  <c r="Z37" i="2"/>
  <c r="V37" i="2"/>
  <c r="Z36" i="2"/>
  <c r="V36" i="2"/>
  <c r="Z35" i="2"/>
  <c r="V35" i="2"/>
  <c r="Z34" i="2"/>
  <c r="V34" i="2"/>
  <c r="Z33" i="2"/>
  <c r="V33" i="2"/>
  <c r="Z32" i="2"/>
  <c r="V32" i="2"/>
  <c r="Z31" i="2"/>
  <c r="V31" i="2"/>
  <c r="Z30" i="2"/>
  <c r="V30" i="2"/>
  <c r="Z29" i="2"/>
  <c r="V29" i="2"/>
  <c r="Z28" i="2"/>
  <c r="V28" i="2"/>
  <c r="Z27" i="2"/>
  <c r="V27" i="2"/>
  <c r="Z26" i="2"/>
  <c r="V26" i="2"/>
  <c r="Z25" i="2"/>
  <c r="V25" i="2"/>
  <c r="Z24" i="2"/>
  <c r="V24" i="2"/>
  <c r="Z23" i="2"/>
  <c r="V23" i="2"/>
  <c r="Z22" i="2"/>
  <c r="V22" i="2"/>
  <c r="Z21" i="2"/>
  <c r="V21" i="2"/>
  <c r="Z20" i="2"/>
  <c r="V20" i="2"/>
  <c r="Z19" i="2"/>
  <c r="V19" i="2"/>
  <c r="Z18" i="2"/>
  <c r="V18" i="2"/>
  <c r="Z17" i="2"/>
  <c r="V17" i="2"/>
  <c r="Z16" i="2"/>
  <c r="V16" i="2"/>
  <c r="Z15" i="2"/>
  <c r="V15" i="2"/>
  <c r="Z14" i="2"/>
  <c r="V14" i="2"/>
  <c r="Z13" i="2"/>
  <c r="V13" i="2"/>
  <c r="Z12" i="2"/>
  <c r="V12" i="2"/>
  <c r="Z11" i="2"/>
  <c r="V11" i="2"/>
  <c r="Z10" i="2"/>
  <c r="V10" i="2"/>
  <c r="Z9" i="2"/>
  <c r="V9" i="2"/>
  <c r="Z8" i="2"/>
  <c r="V8" i="2"/>
  <c r="Z7" i="2"/>
  <c r="V7" i="2"/>
  <c r="Z6" i="2"/>
  <c r="V6" i="2"/>
  <c r="Y4" i="2"/>
  <c r="X4" i="2"/>
  <c r="W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B1" i="2"/>
  <c r="C1" i="2" s="1"/>
  <c r="D1" i="2" l="1"/>
  <c r="E1" i="2" s="1"/>
  <c r="F1" i="2" s="1"/>
  <c r="G1" i="2" s="1"/>
  <c r="H1" i="2" s="1"/>
  <c r="I1" i="2" s="1"/>
  <c r="J1" i="2" s="1"/>
  <c r="K1" i="2" s="1"/>
  <c r="L1" i="2" s="1"/>
  <c r="Z4" i="2"/>
  <c r="V4" i="2"/>
  <c r="M1" i="2" l="1"/>
  <c r="AG323" i="1"/>
  <c r="AC323" i="1"/>
  <c r="R323" i="1"/>
  <c r="O323" i="1"/>
  <c r="AG322" i="1"/>
  <c r="AC322" i="1"/>
  <c r="R322" i="1"/>
  <c r="O322" i="1"/>
  <c r="AG321" i="1"/>
  <c r="AC321" i="1"/>
  <c r="R321" i="1"/>
  <c r="O321" i="1"/>
  <c r="AG320" i="1"/>
  <c r="AC320" i="1"/>
  <c r="R320" i="1"/>
  <c r="O320" i="1"/>
  <c r="AG319" i="1"/>
  <c r="AC319" i="1"/>
  <c r="R319" i="1"/>
  <c r="O319" i="1"/>
  <c r="AG318" i="1"/>
  <c r="AC318" i="1"/>
  <c r="R318" i="1"/>
  <c r="O318" i="1"/>
  <c r="AG317" i="1"/>
  <c r="AC317" i="1"/>
  <c r="R317" i="1"/>
  <c r="O317" i="1"/>
  <c r="AG316" i="1"/>
  <c r="AC316" i="1"/>
  <c r="R316" i="1"/>
  <c r="O316" i="1"/>
  <c r="AG315" i="1"/>
  <c r="AC315" i="1"/>
  <c r="R315" i="1"/>
  <c r="O315" i="1"/>
  <c r="AG314" i="1"/>
  <c r="AC314" i="1"/>
  <c r="R314" i="1"/>
  <c r="O314" i="1"/>
  <c r="AG313" i="1"/>
  <c r="AC313" i="1"/>
  <c r="R313" i="1"/>
  <c r="O313" i="1"/>
  <c r="AG312" i="1"/>
  <c r="AC312" i="1"/>
  <c r="R312" i="1"/>
  <c r="O312" i="1"/>
  <c r="AG311" i="1"/>
  <c r="AC311" i="1"/>
  <c r="R311" i="1"/>
  <c r="O311" i="1"/>
  <c r="AG310" i="1"/>
  <c r="AC310" i="1"/>
  <c r="R310" i="1"/>
  <c r="O310" i="1"/>
  <c r="AG309" i="1"/>
  <c r="AC309" i="1"/>
  <c r="R309" i="1"/>
  <c r="O309" i="1"/>
  <c r="AG308" i="1"/>
  <c r="AC308" i="1"/>
  <c r="R308" i="1"/>
  <c r="O308" i="1"/>
  <c r="AG307" i="1"/>
  <c r="AC307" i="1"/>
  <c r="R307" i="1"/>
  <c r="O307" i="1"/>
  <c r="AG306" i="1"/>
  <c r="AC306" i="1"/>
  <c r="R306" i="1"/>
  <c r="O306" i="1"/>
  <c r="AG305" i="1"/>
  <c r="AC305" i="1"/>
  <c r="R305" i="1"/>
  <c r="O305" i="1"/>
  <c r="AG304" i="1"/>
  <c r="AC304" i="1"/>
  <c r="R304" i="1"/>
  <c r="O304" i="1"/>
  <c r="AG303" i="1"/>
  <c r="AC303" i="1"/>
  <c r="R303" i="1"/>
  <c r="O303" i="1"/>
  <c r="AG302" i="1"/>
  <c r="AC302" i="1"/>
  <c r="R302" i="1"/>
  <c r="O302" i="1"/>
  <c r="AG301" i="1"/>
  <c r="AC301" i="1"/>
  <c r="R301" i="1"/>
  <c r="O301" i="1"/>
  <c r="AG300" i="1"/>
  <c r="AC300" i="1"/>
  <c r="R300" i="1"/>
  <c r="O300" i="1"/>
  <c r="AG299" i="1"/>
  <c r="AC299" i="1"/>
  <c r="R299" i="1"/>
  <c r="O299" i="1"/>
  <c r="AG298" i="1"/>
  <c r="AC298" i="1"/>
  <c r="R298" i="1"/>
  <c r="O298" i="1"/>
  <c r="AG297" i="1"/>
  <c r="AC297" i="1"/>
  <c r="R297" i="1"/>
  <c r="O297" i="1"/>
  <c r="AG296" i="1"/>
  <c r="AC296" i="1"/>
  <c r="R296" i="1"/>
  <c r="O296" i="1"/>
  <c r="AG295" i="1"/>
  <c r="AC295" i="1"/>
  <c r="R295" i="1"/>
  <c r="O295" i="1"/>
  <c r="AG294" i="1"/>
  <c r="AC294" i="1"/>
  <c r="R294" i="1"/>
  <c r="O294" i="1"/>
  <c r="AG293" i="1"/>
  <c r="AC293" i="1"/>
  <c r="R293" i="1"/>
  <c r="O293" i="1"/>
  <c r="AG292" i="1"/>
  <c r="AC292" i="1"/>
  <c r="R292" i="1"/>
  <c r="O292" i="1"/>
  <c r="AG291" i="1"/>
  <c r="AC291" i="1"/>
  <c r="R291" i="1"/>
  <c r="O291" i="1"/>
  <c r="AG290" i="1"/>
  <c r="AC290" i="1"/>
  <c r="R290" i="1"/>
  <c r="O290" i="1"/>
  <c r="AG289" i="1"/>
  <c r="AC289" i="1"/>
  <c r="R289" i="1"/>
  <c r="O289" i="1"/>
  <c r="AG288" i="1"/>
  <c r="AC288" i="1"/>
  <c r="R288" i="1"/>
  <c r="O288" i="1"/>
  <c r="AG287" i="1"/>
  <c r="AC287" i="1"/>
  <c r="R287" i="1"/>
  <c r="O287" i="1"/>
  <c r="AG286" i="1"/>
  <c r="AC286" i="1"/>
  <c r="R286" i="1"/>
  <c r="O286" i="1"/>
  <c r="AG285" i="1"/>
  <c r="AC285" i="1"/>
  <c r="R285" i="1"/>
  <c r="O285" i="1"/>
  <c r="AG284" i="1"/>
  <c r="AC284" i="1"/>
  <c r="R284" i="1"/>
  <c r="O284" i="1"/>
  <c r="AG283" i="1"/>
  <c r="AC283" i="1"/>
  <c r="R283" i="1"/>
  <c r="O283" i="1"/>
  <c r="AG282" i="1"/>
  <c r="AC282" i="1"/>
  <c r="R282" i="1"/>
  <c r="O282" i="1"/>
  <c r="AG281" i="1"/>
  <c r="AC281" i="1"/>
  <c r="R281" i="1"/>
  <c r="O281" i="1"/>
  <c r="AG280" i="1"/>
  <c r="AC280" i="1"/>
  <c r="R280" i="1"/>
  <c r="O280" i="1"/>
  <c r="AG279" i="1"/>
  <c r="AC279" i="1"/>
  <c r="R279" i="1"/>
  <c r="O279" i="1"/>
  <c r="AG278" i="1"/>
  <c r="AC278" i="1"/>
  <c r="R278" i="1"/>
  <c r="O278" i="1"/>
  <c r="AG277" i="1"/>
  <c r="AC277" i="1"/>
  <c r="R277" i="1"/>
  <c r="O277" i="1"/>
  <c r="AG276" i="1"/>
  <c r="AC276" i="1"/>
  <c r="I276" i="1" s="1"/>
  <c r="R276" i="1"/>
  <c r="O276" i="1"/>
  <c r="AG275" i="1"/>
  <c r="AC275" i="1"/>
  <c r="R275" i="1"/>
  <c r="O275" i="1"/>
  <c r="AG274" i="1"/>
  <c r="AC274" i="1"/>
  <c r="R274" i="1"/>
  <c r="O274" i="1"/>
  <c r="AG273" i="1"/>
  <c r="AC273" i="1"/>
  <c r="R273" i="1"/>
  <c r="O273" i="1"/>
  <c r="AG272" i="1"/>
  <c r="AC272" i="1"/>
  <c r="R272" i="1"/>
  <c r="O272" i="1"/>
  <c r="AG271" i="1"/>
  <c r="AC271" i="1"/>
  <c r="R271" i="1"/>
  <c r="O271" i="1"/>
  <c r="AG270" i="1"/>
  <c r="AC270" i="1"/>
  <c r="R270" i="1"/>
  <c r="O270" i="1"/>
  <c r="AG269" i="1"/>
  <c r="AC269" i="1"/>
  <c r="R269" i="1"/>
  <c r="O269" i="1"/>
  <c r="AG268" i="1"/>
  <c r="AC268" i="1"/>
  <c r="R268" i="1"/>
  <c r="O268" i="1"/>
  <c r="AG267" i="1"/>
  <c r="AC267" i="1"/>
  <c r="R267" i="1"/>
  <c r="O267" i="1"/>
  <c r="AG266" i="1"/>
  <c r="AC266" i="1"/>
  <c r="R266" i="1"/>
  <c r="O266" i="1"/>
  <c r="AG265" i="1"/>
  <c r="AC265" i="1"/>
  <c r="R265" i="1"/>
  <c r="O265" i="1"/>
  <c r="AG264" i="1"/>
  <c r="AC264" i="1"/>
  <c r="R264" i="1"/>
  <c r="O264" i="1"/>
  <c r="AG263" i="1"/>
  <c r="AC263" i="1"/>
  <c r="R263" i="1"/>
  <c r="O263" i="1"/>
  <c r="AG262" i="1"/>
  <c r="AC262" i="1"/>
  <c r="R262" i="1"/>
  <c r="O262" i="1"/>
  <c r="AG261" i="1"/>
  <c r="AC261" i="1"/>
  <c r="R261" i="1"/>
  <c r="O261" i="1"/>
  <c r="AG260" i="1"/>
  <c r="AC260" i="1"/>
  <c r="R260" i="1"/>
  <c r="O260" i="1"/>
  <c r="AG259" i="1"/>
  <c r="AC259" i="1"/>
  <c r="R259" i="1"/>
  <c r="O259" i="1"/>
  <c r="AG258" i="1"/>
  <c r="AC258" i="1"/>
  <c r="R258" i="1"/>
  <c r="O258" i="1"/>
  <c r="AG257" i="1"/>
  <c r="AC257" i="1"/>
  <c r="R257" i="1"/>
  <c r="O257" i="1"/>
  <c r="AG256" i="1"/>
  <c r="AC256" i="1"/>
  <c r="R256" i="1"/>
  <c r="O256" i="1"/>
  <c r="AG255" i="1"/>
  <c r="AC255" i="1"/>
  <c r="R255" i="1"/>
  <c r="O255" i="1"/>
  <c r="AG254" i="1"/>
  <c r="AC254" i="1"/>
  <c r="R254" i="1"/>
  <c r="O254" i="1"/>
  <c r="AG253" i="1"/>
  <c r="AC253" i="1"/>
  <c r="R253" i="1"/>
  <c r="O253" i="1"/>
  <c r="AG252" i="1"/>
  <c r="AC252" i="1"/>
  <c r="R252" i="1"/>
  <c r="O252" i="1"/>
  <c r="AG251" i="1"/>
  <c r="AC251" i="1"/>
  <c r="R251" i="1"/>
  <c r="O251" i="1"/>
  <c r="AG250" i="1"/>
  <c r="AC250" i="1"/>
  <c r="R250" i="1"/>
  <c r="O250" i="1"/>
  <c r="AG249" i="1"/>
  <c r="AC249" i="1"/>
  <c r="R249" i="1"/>
  <c r="O249" i="1"/>
  <c r="AG248" i="1"/>
  <c r="AC248" i="1"/>
  <c r="R248" i="1"/>
  <c r="O248" i="1"/>
  <c r="AG247" i="1"/>
  <c r="AC247" i="1"/>
  <c r="R247" i="1"/>
  <c r="O247" i="1"/>
  <c r="AG246" i="1"/>
  <c r="AC246" i="1"/>
  <c r="R246" i="1"/>
  <c r="O246" i="1"/>
  <c r="AG245" i="1"/>
  <c r="AC245" i="1"/>
  <c r="R245" i="1"/>
  <c r="O245" i="1"/>
  <c r="AG244" i="1"/>
  <c r="AC244" i="1"/>
  <c r="R244" i="1"/>
  <c r="O244" i="1"/>
  <c r="AG243" i="1"/>
  <c r="AC243" i="1"/>
  <c r="I243" i="1" s="1"/>
  <c r="R243" i="1"/>
  <c r="O243" i="1"/>
  <c r="AG242" i="1"/>
  <c r="AC242" i="1"/>
  <c r="R242" i="1"/>
  <c r="O242" i="1"/>
  <c r="AG241" i="1"/>
  <c r="AC241" i="1"/>
  <c r="R241" i="1"/>
  <c r="O241" i="1"/>
  <c r="AG240" i="1"/>
  <c r="AC240" i="1"/>
  <c r="R240" i="1"/>
  <c r="O240" i="1"/>
  <c r="AG239" i="1"/>
  <c r="AC239" i="1"/>
  <c r="R239" i="1"/>
  <c r="O239" i="1"/>
  <c r="AG238" i="1"/>
  <c r="AC238" i="1"/>
  <c r="R238" i="1"/>
  <c r="O238" i="1"/>
  <c r="AG237" i="1"/>
  <c r="AC237" i="1"/>
  <c r="R237" i="1"/>
  <c r="O237" i="1"/>
  <c r="AG236" i="1"/>
  <c r="AC236" i="1"/>
  <c r="R236" i="1"/>
  <c r="O236" i="1"/>
  <c r="AG235" i="1"/>
  <c r="AC235" i="1"/>
  <c r="R235" i="1"/>
  <c r="O235" i="1"/>
  <c r="AG234" i="1"/>
  <c r="AC234" i="1"/>
  <c r="R234" i="1"/>
  <c r="O234" i="1"/>
  <c r="AG233" i="1"/>
  <c r="AC233" i="1"/>
  <c r="R233" i="1"/>
  <c r="O233" i="1"/>
  <c r="AG232" i="1"/>
  <c r="AC232" i="1"/>
  <c r="R232" i="1"/>
  <c r="O232" i="1"/>
  <c r="AG231" i="1"/>
  <c r="AC231" i="1"/>
  <c r="R231" i="1"/>
  <c r="O231" i="1"/>
  <c r="AG230" i="1"/>
  <c r="AC230" i="1"/>
  <c r="R230" i="1"/>
  <c r="O230" i="1"/>
  <c r="AG229" i="1"/>
  <c r="AC229" i="1"/>
  <c r="R229" i="1"/>
  <c r="O229" i="1"/>
  <c r="AG228" i="1"/>
  <c r="AC228" i="1"/>
  <c r="R228" i="1"/>
  <c r="O228" i="1"/>
  <c r="AG227" i="1"/>
  <c r="AC227" i="1"/>
  <c r="R227" i="1"/>
  <c r="O227" i="1"/>
  <c r="AG226" i="1"/>
  <c r="AC226" i="1"/>
  <c r="R226" i="1"/>
  <c r="O226" i="1"/>
  <c r="AG225" i="1"/>
  <c r="AC225" i="1"/>
  <c r="R225" i="1"/>
  <c r="O225" i="1"/>
  <c r="AG224" i="1"/>
  <c r="AC224" i="1"/>
  <c r="R224" i="1"/>
  <c r="O224" i="1"/>
  <c r="AG223" i="1"/>
  <c r="AC223" i="1"/>
  <c r="R223" i="1"/>
  <c r="O223" i="1"/>
  <c r="AG222" i="1"/>
  <c r="AC222" i="1"/>
  <c r="R222" i="1"/>
  <c r="O222" i="1"/>
  <c r="AG221" i="1"/>
  <c r="AC221" i="1"/>
  <c r="R221" i="1"/>
  <c r="O221" i="1"/>
  <c r="AG220" i="1"/>
  <c r="AC220" i="1"/>
  <c r="R220" i="1"/>
  <c r="O220" i="1"/>
  <c r="AG219" i="1"/>
  <c r="AC219" i="1"/>
  <c r="R219" i="1"/>
  <c r="O219" i="1"/>
  <c r="AG218" i="1"/>
  <c r="AC218" i="1"/>
  <c r="R218" i="1"/>
  <c r="O218" i="1"/>
  <c r="AG217" i="1"/>
  <c r="AC217" i="1"/>
  <c r="R217" i="1"/>
  <c r="O217" i="1"/>
  <c r="AG216" i="1"/>
  <c r="AC216" i="1"/>
  <c r="R216" i="1"/>
  <c r="O216" i="1"/>
  <c r="AG215" i="1"/>
  <c r="AC215" i="1"/>
  <c r="R215" i="1"/>
  <c r="O215" i="1"/>
  <c r="AG214" i="1"/>
  <c r="AC214" i="1"/>
  <c r="R214" i="1"/>
  <c r="O214" i="1"/>
  <c r="AG213" i="1"/>
  <c r="AC213" i="1"/>
  <c r="R213" i="1"/>
  <c r="O213" i="1"/>
  <c r="AG212" i="1"/>
  <c r="AC212" i="1"/>
  <c r="R212" i="1"/>
  <c r="O212" i="1"/>
  <c r="AG211" i="1"/>
  <c r="AC211" i="1"/>
  <c r="R211" i="1"/>
  <c r="O211" i="1"/>
  <c r="AG210" i="1"/>
  <c r="AC210" i="1"/>
  <c r="R210" i="1"/>
  <c r="O210" i="1"/>
  <c r="AG209" i="1"/>
  <c r="AC209" i="1"/>
  <c r="R209" i="1"/>
  <c r="O209" i="1"/>
  <c r="AG208" i="1"/>
  <c r="AC208" i="1"/>
  <c r="R208" i="1"/>
  <c r="O208" i="1"/>
  <c r="AG207" i="1"/>
  <c r="AC207" i="1"/>
  <c r="R207" i="1"/>
  <c r="O207" i="1"/>
  <c r="AG206" i="1"/>
  <c r="AC206" i="1"/>
  <c r="R206" i="1"/>
  <c r="O206" i="1"/>
  <c r="AG205" i="1"/>
  <c r="AC205" i="1"/>
  <c r="R205" i="1"/>
  <c r="O205" i="1"/>
  <c r="AG204" i="1"/>
  <c r="AC204" i="1"/>
  <c r="R204" i="1"/>
  <c r="O204" i="1"/>
  <c r="AG203" i="1"/>
  <c r="AC203" i="1"/>
  <c r="R203" i="1"/>
  <c r="O203" i="1"/>
  <c r="AG202" i="1"/>
  <c r="AC202" i="1"/>
  <c r="R202" i="1"/>
  <c r="O202" i="1"/>
  <c r="AG201" i="1"/>
  <c r="AC201" i="1"/>
  <c r="R201" i="1"/>
  <c r="O201" i="1"/>
  <c r="AG200" i="1"/>
  <c r="AC200" i="1"/>
  <c r="R200" i="1"/>
  <c r="O200" i="1"/>
  <c r="AG199" i="1"/>
  <c r="AC199" i="1"/>
  <c r="R199" i="1"/>
  <c r="O199" i="1"/>
  <c r="AG198" i="1"/>
  <c r="AC198" i="1"/>
  <c r="R198" i="1"/>
  <c r="O198" i="1"/>
  <c r="AG197" i="1"/>
  <c r="AC197" i="1"/>
  <c r="R197" i="1"/>
  <c r="O197" i="1"/>
  <c r="AG196" i="1"/>
  <c r="AC196" i="1"/>
  <c r="R196" i="1"/>
  <c r="O196" i="1"/>
  <c r="AG195" i="1"/>
  <c r="AC195" i="1"/>
  <c r="R195" i="1"/>
  <c r="O195" i="1"/>
  <c r="AG194" i="1"/>
  <c r="AC194" i="1"/>
  <c r="R194" i="1"/>
  <c r="O194" i="1"/>
  <c r="AG193" i="1"/>
  <c r="AC193" i="1"/>
  <c r="R193" i="1"/>
  <c r="O193" i="1"/>
  <c r="AG192" i="1"/>
  <c r="AC192" i="1"/>
  <c r="R192" i="1"/>
  <c r="O192" i="1"/>
  <c r="AG191" i="1"/>
  <c r="AC191" i="1"/>
  <c r="R191" i="1"/>
  <c r="O191" i="1"/>
  <c r="AG190" i="1"/>
  <c r="AC190" i="1"/>
  <c r="R190" i="1"/>
  <c r="O190" i="1"/>
  <c r="AG189" i="1"/>
  <c r="AC189" i="1"/>
  <c r="R189" i="1"/>
  <c r="O189" i="1"/>
  <c r="AG188" i="1"/>
  <c r="AC188" i="1"/>
  <c r="R188" i="1"/>
  <c r="O188" i="1"/>
  <c r="AG187" i="1"/>
  <c r="AC187" i="1"/>
  <c r="R187" i="1"/>
  <c r="O187" i="1"/>
  <c r="AG186" i="1"/>
  <c r="AC186" i="1"/>
  <c r="R186" i="1"/>
  <c r="O186" i="1"/>
  <c r="AG185" i="1"/>
  <c r="AC185" i="1"/>
  <c r="R185" i="1"/>
  <c r="O185" i="1"/>
  <c r="AG184" i="1"/>
  <c r="AC184" i="1"/>
  <c r="R184" i="1"/>
  <c r="O184" i="1"/>
  <c r="AG183" i="1"/>
  <c r="AC183" i="1"/>
  <c r="R183" i="1"/>
  <c r="O183" i="1"/>
  <c r="AG182" i="1"/>
  <c r="AC182" i="1"/>
  <c r="R182" i="1"/>
  <c r="O182" i="1"/>
  <c r="AG181" i="1"/>
  <c r="AC181" i="1"/>
  <c r="R181" i="1"/>
  <c r="O181" i="1"/>
  <c r="AG180" i="1"/>
  <c r="AC180" i="1"/>
  <c r="R180" i="1"/>
  <c r="O180" i="1"/>
  <c r="AG179" i="1"/>
  <c r="AC179" i="1"/>
  <c r="R179" i="1"/>
  <c r="O179" i="1"/>
  <c r="AG178" i="1"/>
  <c r="AC178" i="1"/>
  <c r="R178" i="1"/>
  <c r="O178" i="1"/>
  <c r="AG177" i="1"/>
  <c r="AC177" i="1"/>
  <c r="R177" i="1"/>
  <c r="O177" i="1"/>
  <c r="AG176" i="1"/>
  <c r="AC176" i="1"/>
  <c r="R176" i="1"/>
  <c r="O176" i="1"/>
  <c r="AG175" i="1"/>
  <c r="AC175" i="1"/>
  <c r="R175" i="1"/>
  <c r="O175" i="1"/>
  <c r="AG174" i="1"/>
  <c r="AC174" i="1"/>
  <c r="R174" i="1"/>
  <c r="O174" i="1"/>
  <c r="AG173" i="1"/>
  <c r="AC173" i="1"/>
  <c r="R173" i="1"/>
  <c r="O173" i="1"/>
  <c r="AG172" i="1"/>
  <c r="AC172" i="1"/>
  <c r="R172" i="1"/>
  <c r="O172" i="1"/>
  <c r="AG171" i="1"/>
  <c r="AC171" i="1"/>
  <c r="R171" i="1"/>
  <c r="O171" i="1"/>
  <c r="AG170" i="1"/>
  <c r="AC170" i="1"/>
  <c r="R170" i="1"/>
  <c r="O170" i="1"/>
  <c r="AG169" i="1"/>
  <c r="AC169" i="1"/>
  <c r="R169" i="1"/>
  <c r="O169" i="1"/>
  <c r="AG168" i="1"/>
  <c r="AC168" i="1"/>
  <c r="R168" i="1"/>
  <c r="O168" i="1"/>
  <c r="AG167" i="1"/>
  <c r="AC167" i="1"/>
  <c r="R167" i="1"/>
  <c r="O167" i="1"/>
  <c r="AG166" i="1"/>
  <c r="AC166" i="1"/>
  <c r="R166" i="1"/>
  <c r="O166" i="1"/>
  <c r="AG165" i="1"/>
  <c r="AC165" i="1"/>
  <c r="R165" i="1"/>
  <c r="O165" i="1"/>
  <c r="AG164" i="1"/>
  <c r="AC164" i="1"/>
  <c r="R164" i="1"/>
  <c r="O164" i="1"/>
  <c r="AG163" i="1"/>
  <c r="AC163" i="1"/>
  <c r="R163" i="1"/>
  <c r="O163" i="1"/>
  <c r="AG162" i="1"/>
  <c r="AC162" i="1"/>
  <c r="R162" i="1"/>
  <c r="O162" i="1"/>
  <c r="AG161" i="1"/>
  <c r="AC161" i="1"/>
  <c r="R161" i="1"/>
  <c r="O161" i="1"/>
  <c r="AG160" i="1"/>
  <c r="AC160" i="1"/>
  <c r="R160" i="1"/>
  <c r="O160" i="1"/>
  <c r="AG159" i="1"/>
  <c r="AC159" i="1"/>
  <c r="R159" i="1"/>
  <c r="O159" i="1"/>
  <c r="AG158" i="1"/>
  <c r="AC158" i="1"/>
  <c r="R158" i="1"/>
  <c r="O158" i="1"/>
  <c r="AG157" i="1"/>
  <c r="AC157" i="1"/>
  <c r="R157" i="1"/>
  <c r="O157" i="1"/>
  <c r="AG156" i="1"/>
  <c r="AC156" i="1"/>
  <c r="R156" i="1"/>
  <c r="O156" i="1"/>
  <c r="AG155" i="1"/>
  <c r="AC155" i="1"/>
  <c r="R155" i="1"/>
  <c r="O155" i="1"/>
  <c r="AG154" i="1"/>
  <c r="AC154" i="1"/>
  <c r="R154" i="1"/>
  <c r="O154" i="1"/>
  <c r="AG153" i="1"/>
  <c r="AC153" i="1"/>
  <c r="R153" i="1"/>
  <c r="O153" i="1"/>
  <c r="AG152" i="1"/>
  <c r="AC152" i="1"/>
  <c r="R152" i="1"/>
  <c r="O152" i="1"/>
  <c r="AG151" i="1"/>
  <c r="AC151" i="1"/>
  <c r="R151" i="1"/>
  <c r="O151" i="1"/>
  <c r="AG150" i="1"/>
  <c r="AC150" i="1"/>
  <c r="R150" i="1"/>
  <c r="O150" i="1"/>
  <c r="AG149" i="1"/>
  <c r="AC149" i="1"/>
  <c r="R149" i="1"/>
  <c r="O149" i="1"/>
  <c r="AG148" i="1"/>
  <c r="AC148" i="1"/>
  <c r="R148" i="1"/>
  <c r="O148" i="1"/>
  <c r="AG147" i="1"/>
  <c r="AC147" i="1"/>
  <c r="R147" i="1"/>
  <c r="O147" i="1"/>
  <c r="AG146" i="1"/>
  <c r="AC146" i="1"/>
  <c r="R146" i="1"/>
  <c r="O146" i="1"/>
  <c r="AG145" i="1"/>
  <c r="AC145" i="1"/>
  <c r="R145" i="1"/>
  <c r="O145" i="1"/>
  <c r="AG144" i="1"/>
  <c r="AC144" i="1"/>
  <c r="R144" i="1"/>
  <c r="O144" i="1"/>
  <c r="AG143" i="1"/>
  <c r="AC143" i="1"/>
  <c r="R143" i="1"/>
  <c r="O143" i="1"/>
  <c r="AG142" i="1"/>
  <c r="AC142" i="1"/>
  <c r="R142" i="1"/>
  <c r="O142" i="1"/>
  <c r="AG141" i="1"/>
  <c r="AC141" i="1"/>
  <c r="R141" i="1"/>
  <c r="O141" i="1"/>
  <c r="AG140" i="1"/>
  <c r="AC140" i="1"/>
  <c r="R140" i="1"/>
  <c r="O140" i="1"/>
  <c r="AG139" i="1"/>
  <c r="AC139" i="1"/>
  <c r="R139" i="1"/>
  <c r="O139" i="1"/>
  <c r="AG138" i="1"/>
  <c r="AC138" i="1"/>
  <c r="R138" i="1"/>
  <c r="O138" i="1"/>
  <c r="AG137" i="1"/>
  <c r="AC137" i="1"/>
  <c r="R137" i="1"/>
  <c r="O137" i="1"/>
  <c r="AG136" i="1"/>
  <c r="AC136" i="1"/>
  <c r="R136" i="1"/>
  <c r="O136" i="1"/>
  <c r="AG135" i="1"/>
  <c r="AC135" i="1"/>
  <c r="R135" i="1"/>
  <c r="O135" i="1"/>
  <c r="AG134" i="1"/>
  <c r="AC134" i="1"/>
  <c r="R134" i="1"/>
  <c r="O134" i="1"/>
  <c r="AG133" i="1"/>
  <c r="AC133" i="1"/>
  <c r="R133" i="1"/>
  <c r="O133" i="1"/>
  <c r="AG132" i="1"/>
  <c r="AC132" i="1"/>
  <c r="R132" i="1"/>
  <c r="O132" i="1"/>
  <c r="AG131" i="1"/>
  <c r="J131" i="1" s="1"/>
  <c r="AC131" i="1"/>
  <c r="R131" i="1"/>
  <c r="O131" i="1"/>
  <c r="AG130" i="1"/>
  <c r="AC130" i="1"/>
  <c r="R130" i="1"/>
  <c r="O130" i="1"/>
  <c r="AG129" i="1"/>
  <c r="AC129" i="1"/>
  <c r="R129" i="1"/>
  <c r="O129" i="1"/>
  <c r="AG128" i="1"/>
  <c r="AC128" i="1"/>
  <c r="R128" i="1"/>
  <c r="O128" i="1"/>
  <c r="AG127" i="1"/>
  <c r="AC127" i="1"/>
  <c r="R127" i="1"/>
  <c r="O127" i="1"/>
  <c r="AG126" i="1"/>
  <c r="AC126" i="1"/>
  <c r="R126" i="1"/>
  <c r="O126" i="1"/>
  <c r="AG125" i="1"/>
  <c r="AC125" i="1"/>
  <c r="R125" i="1"/>
  <c r="O125" i="1"/>
  <c r="AG124" i="1"/>
  <c r="AC124" i="1"/>
  <c r="R124" i="1"/>
  <c r="O124" i="1"/>
  <c r="AG123" i="1"/>
  <c r="AC123" i="1"/>
  <c r="R123" i="1"/>
  <c r="O123" i="1"/>
  <c r="AG122" i="1"/>
  <c r="AC122" i="1"/>
  <c r="R122" i="1"/>
  <c r="O122" i="1"/>
  <c r="AG121" i="1"/>
  <c r="AC121" i="1"/>
  <c r="R121" i="1"/>
  <c r="O121" i="1"/>
  <c r="AG120" i="1"/>
  <c r="AC120" i="1"/>
  <c r="R120" i="1"/>
  <c r="O120" i="1"/>
  <c r="AG119" i="1"/>
  <c r="AC119" i="1"/>
  <c r="R119" i="1"/>
  <c r="O119" i="1"/>
  <c r="AG118" i="1"/>
  <c r="AC118" i="1"/>
  <c r="R118" i="1"/>
  <c r="O118" i="1"/>
  <c r="AG117" i="1"/>
  <c r="AC117" i="1"/>
  <c r="R117" i="1"/>
  <c r="O117" i="1"/>
  <c r="AG116" i="1"/>
  <c r="AC116" i="1"/>
  <c r="R116" i="1"/>
  <c r="O116" i="1"/>
  <c r="AG115" i="1"/>
  <c r="AC115" i="1"/>
  <c r="R115" i="1"/>
  <c r="O115" i="1"/>
  <c r="AG114" i="1"/>
  <c r="AC114" i="1"/>
  <c r="R114" i="1"/>
  <c r="O114" i="1"/>
  <c r="AG113" i="1"/>
  <c r="AC113" i="1"/>
  <c r="R113" i="1"/>
  <c r="O113" i="1"/>
  <c r="AG112" i="1"/>
  <c r="AC112" i="1"/>
  <c r="R112" i="1"/>
  <c r="O112" i="1"/>
  <c r="AG111" i="1"/>
  <c r="AC111" i="1"/>
  <c r="R111" i="1"/>
  <c r="O111" i="1"/>
  <c r="AG110" i="1"/>
  <c r="AC110" i="1"/>
  <c r="R110" i="1"/>
  <c r="O110" i="1"/>
  <c r="AG109" i="1"/>
  <c r="AC109" i="1"/>
  <c r="R109" i="1"/>
  <c r="O109" i="1"/>
  <c r="AG108" i="1"/>
  <c r="AC108" i="1"/>
  <c r="R108" i="1"/>
  <c r="O108" i="1"/>
  <c r="AG107" i="1"/>
  <c r="AC107" i="1"/>
  <c r="R107" i="1"/>
  <c r="O107" i="1"/>
  <c r="AG106" i="1"/>
  <c r="AC106" i="1"/>
  <c r="R106" i="1"/>
  <c r="O106" i="1"/>
  <c r="AG105" i="1"/>
  <c r="AC105" i="1"/>
  <c r="R105" i="1"/>
  <c r="O105" i="1"/>
  <c r="AG104" i="1"/>
  <c r="AC104" i="1"/>
  <c r="R104" i="1"/>
  <c r="O104" i="1"/>
  <c r="AG103" i="1"/>
  <c r="AC103" i="1"/>
  <c r="R103" i="1"/>
  <c r="O103" i="1"/>
  <c r="AG102" i="1"/>
  <c r="AC102" i="1"/>
  <c r="R102" i="1"/>
  <c r="O102" i="1"/>
  <c r="AG101" i="1"/>
  <c r="AC101" i="1"/>
  <c r="R101" i="1"/>
  <c r="O101" i="1"/>
  <c r="AG100" i="1"/>
  <c r="AC100" i="1"/>
  <c r="R100" i="1"/>
  <c r="O100" i="1"/>
  <c r="AG99" i="1"/>
  <c r="AC99" i="1"/>
  <c r="R99" i="1"/>
  <c r="O99" i="1"/>
  <c r="AG98" i="1"/>
  <c r="AC98" i="1"/>
  <c r="R98" i="1"/>
  <c r="O98" i="1"/>
  <c r="AG97" i="1"/>
  <c r="AC97" i="1"/>
  <c r="R97" i="1"/>
  <c r="O97" i="1"/>
  <c r="AG96" i="1"/>
  <c r="AC96" i="1"/>
  <c r="R96" i="1"/>
  <c r="O96" i="1"/>
  <c r="AG95" i="1"/>
  <c r="AC95" i="1"/>
  <c r="R95" i="1"/>
  <c r="O95" i="1"/>
  <c r="AG94" i="1"/>
  <c r="AC94" i="1"/>
  <c r="R94" i="1"/>
  <c r="O94" i="1"/>
  <c r="AG93" i="1"/>
  <c r="AC93" i="1"/>
  <c r="R93" i="1"/>
  <c r="O93" i="1"/>
  <c r="AG92" i="1"/>
  <c r="AC92" i="1"/>
  <c r="R92" i="1"/>
  <c r="O92" i="1"/>
  <c r="AG91" i="1"/>
  <c r="AC91" i="1"/>
  <c r="R91" i="1"/>
  <c r="O91" i="1"/>
  <c r="AG90" i="1"/>
  <c r="AC90" i="1"/>
  <c r="R90" i="1"/>
  <c r="O90" i="1"/>
  <c r="AG89" i="1"/>
  <c r="AC89" i="1"/>
  <c r="R89" i="1"/>
  <c r="O89" i="1"/>
  <c r="AG88" i="1"/>
  <c r="AC88" i="1"/>
  <c r="R88" i="1"/>
  <c r="O88" i="1"/>
  <c r="AG87" i="1"/>
  <c r="AC87" i="1"/>
  <c r="R87" i="1"/>
  <c r="O87" i="1"/>
  <c r="AG86" i="1"/>
  <c r="AC86" i="1"/>
  <c r="R86" i="1"/>
  <c r="O86" i="1"/>
  <c r="AG85" i="1"/>
  <c r="AC85" i="1"/>
  <c r="R85" i="1"/>
  <c r="O85" i="1"/>
  <c r="AG84" i="1"/>
  <c r="AC84" i="1"/>
  <c r="R84" i="1"/>
  <c r="O84" i="1"/>
  <c r="AG83" i="1"/>
  <c r="AC83" i="1"/>
  <c r="R83" i="1"/>
  <c r="O83" i="1"/>
  <c r="AG82" i="1"/>
  <c r="AC82" i="1"/>
  <c r="R82" i="1"/>
  <c r="O82" i="1"/>
  <c r="AG81" i="1"/>
  <c r="AC81" i="1"/>
  <c r="R81" i="1"/>
  <c r="O81" i="1"/>
  <c r="AG80" i="1"/>
  <c r="AC80" i="1"/>
  <c r="R80" i="1"/>
  <c r="O80" i="1"/>
  <c r="AG79" i="1"/>
  <c r="AC79" i="1"/>
  <c r="R79" i="1"/>
  <c r="O79" i="1"/>
  <c r="AG78" i="1"/>
  <c r="AC78" i="1"/>
  <c r="R78" i="1"/>
  <c r="O78" i="1"/>
  <c r="AG77" i="1"/>
  <c r="AC77" i="1"/>
  <c r="R77" i="1"/>
  <c r="O77" i="1"/>
  <c r="AG76" i="1"/>
  <c r="AC76" i="1"/>
  <c r="R76" i="1"/>
  <c r="O76" i="1"/>
  <c r="AG75" i="1"/>
  <c r="AC75" i="1"/>
  <c r="R75" i="1"/>
  <c r="O75" i="1"/>
  <c r="AG74" i="1"/>
  <c r="AC74" i="1"/>
  <c r="R74" i="1"/>
  <c r="O74" i="1"/>
  <c r="AG73" i="1"/>
  <c r="AC73" i="1"/>
  <c r="R73" i="1"/>
  <c r="O73" i="1"/>
  <c r="AG72" i="1"/>
  <c r="AC72" i="1"/>
  <c r="R72" i="1"/>
  <c r="O72" i="1"/>
  <c r="AG71" i="1"/>
  <c r="AC71" i="1"/>
  <c r="R71" i="1"/>
  <c r="O71" i="1"/>
  <c r="AG70" i="1"/>
  <c r="AC70" i="1"/>
  <c r="R70" i="1"/>
  <c r="O70" i="1"/>
  <c r="AG69" i="1"/>
  <c r="AC69" i="1"/>
  <c r="R69" i="1"/>
  <c r="O69" i="1"/>
  <c r="AG68" i="1"/>
  <c r="AC68" i="1"/>
  <c r="R68" i="1"/>
  <c r="O68" i="1"/>
  <c r="AG67" i="1"/>
  <c r="AC67" i="1"/>
  <c r="R67" i="1"/>
  <c r="O67" i="1"/>
  <c r="AG66" i="1"/>
  <c r="AC66" i="1"/>
  <c r="R66" i="1"/>
  <c r="O66" i="1"/>
  <c r="AG65" i="1"/>
  <c r="AC65" i="1"/>
  <c r="R65" i="1"/>
  <c r="O65" i="1"/>
  <c r="AG64" i="1"/>
  <c r="AC64" i="1"/>
  <c r="R64" i="1"/>
  <c r="O64" i="1"/>
  <c r="AG63" i="1"/>
  <c r="AC63" i="1"/>
  <c r="R63" i="1"/>
  <c r="O63" i="1"/>
  <c r="AG62" i="1"/>
  <c r="AC62" i="1"/>
  <c r="R62" i="1"/>
  <c r="O62" i="1"/>
  <c r="AG61" i="1"/>
  <c r="AC61" i="1"/>
  <c r="R61" i="1"/>
  <c r="O61" i="1"/>
  <c r="AG60" i="1"/>
  <c r="AC60" i="1"/>
  <c r="R60" i="1"/>
  <c r="O60" i="1"/>
  <c r="AG59" i="1"/>
  <c r="AC59" i="1"/>
  <c r="R59" i="1"/>
  <c r="O59" i="1"/>
  <c r="AG58" i="1"/>
  <c r="AC58" i="1"/>
  <c r="R58" i="1"/>
  <c r="O58" i="1"/>
  <c r="AG57" i="1"/>
  <c r="AC57" i="1"/>
  <c r="R57" i="1"/>
  <c r="O57" i="1"/>
  <c r="AG56" i="1"/>
  <c r="AC56" i="1"/>
  <c r="R56" i="1"/>
  <c r="O56" i="1"/>
  <c r="AG55" i="1"/>
  <c r="AC55" i="1"/>
  <c r="R55" i="1"/>
  <c r="O55" i="1"/>
  <c r="AG54" i="1"/>
  <c r="AC54" i="1"/>
  <c r="R54" i="1"/>
  <c r="O54" i="1"/>
  <c r="AG53" i="1"/>
  <c r="AC53" i="1"/>
  <c r="R53" i="1"/>
  <c r="O53" i="1"/>
  <c r="AG52" i="1"/>
  <c r="AC52" i="1"/>
  <c r="R52" i="1"/>
  <c r="O52" i="1"/>
  <c r="AG51" i="1"/>
  <c r="AC51" i="1"/>
  <c r="R51" i="1"/>
  <c r="O51" i="1"/>
  <c r="AG50" i="1"/>
  <c r="AC50" i="1"/>
  <c r="R50" i="1"/>
  <c r="O50" i="1"/>
  <c r="AG49" i="1"/>
  <c r="AC49" i="1"/>
  <c r="R49" i="1"/>
  <c r="O49" i="1"/>
  <c r="AG48" i="1"/>
  <c r="AC48" i="1"/>
  <c r="R48" i="1"/>
  <c r="O48" i="1"/>
  <c r="AG47" i="1"/>
  <c r="AC47" i="1"/>
  <c r="R47" i="1"/>
  <c r="O47" i="1"/>
  <c r="AG46" i="1"/>
  <c r="AC46" i="1"/>
  <c r="R46" i="1"/>
  <c r="O46" i="1"/>
  <c r="AG45" i="1"/>
  <c r="AC45" i="1"/>
  <c r="R45" i="1"/>
  <c r="O45" i="1"/>
  <c r="AG44" i="1"/>
  <c r="AC44" i="1"/>
  <c r="R44" i="1"/>
  <c r="O44" i="1"/>
  <c r="AG43" i="1"/>
  <c r="AC43" i="1"/>
  <c r="R43" i="1"/>
  <c r="O43" i="1"/>
  <c r="AG42" i="1"/>
  <c r="AC42" i="1"/>
  <c r="R42" i="1"/>
  <c r="O42" i="1"/>
  <c r="AG41" i="1"/>
  <c r="AC41" i="1"/>
  <c r="R41" i="1"/>
  <c r="O41" i="1"/>
  <c r="AG40" i="1"/>
  <c r="AC40" i="1"/>
  <c r="R40" i="1"/>
  <c r="O40" i="1"/>
  <c r="AG39" i="1"/>
  <c r="AC39" i="1"/>
  <c r="R39" i="1"/>
  <c r="O39" i="1"/>
  <c r="AG38" i="1"/>
  <c r="AC38" i="1"/>
  <c r="R38" i="1"/>
  <c r="O38" i="1"/>
  <c r="AG37" i="1"/>
  <c r="AC37" i="1"/>
  <c r="R37" i="1"/>
  <c r="O37" i="1"/>
  <c r="AG36" i="1"/>
  <c r="AC36" i="1"/>
  <c r="R36" i="1"/>
  <c r="O36" i="1"/>
  <c r="AG35" i="1"/>
  <c r="AC35" i="1"/>
  <c r="R35" i="1"/>
  <c r="O35" i="1"/>
  <c r="AG34" i="1"/>
  <c r="AC34" i="1"/>
  <c r="R34" i="1"/>
  <c r="O34" i="1"/>
  <c r="AG33" i="1"/>
  <c r="AC33" i="1"/>
  <c r="R33" i="1"/>
  <c r="O33" i="1"/>
  <c r="AG32" i="1"/>
  <c r="AC32" i="1"/>
  <c r="R32" i="1"/>
  <c r="O32" i="1"/>
  <c r="AG31" i="1"/>
  <c r="AC31" i="1"/>
  <c r="R31" i="1"/>
  <c r="O31" i="1"/>
  <c r="AG30" i="1"/>
  <c r="AC30" i="1"/>
  <c r="R30" i="1"/>
  <c r="O30" i="1"/>
  <c r="AG29" i="1"/>
  <c r="AC29" i="1"/>
  <c r="R29" i="1"/>
  <c r="O29" i="1"/>
  <c r="AG28" i="1"/>
  <c r="AC28" i="1"/>
  <c r="R28" i="1"/>
  <c r="O28" i="1"/>
  <c r="AG27" i="1"/>
  <c r="AC27" i="1"/>
  <c r="R27" i="1"/>
  <c r="O27" i="1"/>
  <c r="AG26" i="1"/>
  <c r="AC26" i="1"/>
  <c r="R26" i="1"/>
  <c r="O26" i="1"/>
  <c r="AG25" i="1"/>
  <c r="AC25" i="1"/>
  <c r="R25" i="1"/>
  <c r="O25" i="1"/>
  <c r="AG24" i="1"/>
  <c r="AC24" i="1"/>
  <c r="R24" i="1"/>
  <c r="O24" i="1"/>
  <c r="AG23" i="1"/>
  <c r="AC23" i="1"/>
  <c r="R23" i="1"/>
  <c r="O23" i="1"/>
  <c r="AG22" i="1"/>
  <c r="AC22" i="1"/>
  <c r="R22" i="1"/>
  <c r="O22" i="1"/>
  <c r="AG21" i="1"/>
  <c r="AC21" i="1"/>
  <c r="R21" i="1"/>
  <c r="O21" i="1"/>
  <c r="AG20" i="1"/>
  <c r="AC20" i="1"/>
  <c r="R20" i="1"/>
  <c r="O20" i="1"/>
  <c r="AG19" i="1"/>
  <c r="AC19" i="1"/>
  <c r="R19" i="1"/>
  <c r="O19" i="1"/>
  <c r="AG18" i="1"/>
  <c r="AC18" i="1"/>
  <c r="R18" i="1"/>
  <c r="O18" i="1"/>
  <c r="AG17" i="1"/>
  <c r="AC17" i="1"/>
  <c r="R17" i="1"/>
  <c r="O17" i="1"/>
  <c r="AG16" i="1"/>
  <c r="AC16" i="1"/>
  <c r="R16" i="1"/>
  <c r="O16" i="1"/>
  <c r="AG15" i="1"/>
  <c r="AC15" i="1"/>
  <c r="R15" i="1"/>
  <c r="O15" i="1"/>
  <c r="AG14" i="1"/>
  <c r="AC14" i="1"/>
  <c r="R14" i="1"/>
  <c r="O14" i="1"/>
  <c r="AG13" i="1"/>
  <c r="AC13" i="1"/>
  <c r="R13" i="1"/>
  <c r="O13" i="1"/>
  <c r="AG12" i="1"/>
  <c r="AC12" i="1"/>
  <c r="R12" i="1"/>
  <c r="O12" i="1"/>
  <c r="AG11" i="1"/>
  <c r="AC11" i="1"/>
  <c r="R11" i="1"/>
  <c r="O11" i="1"/>
  <c r="AG10" i="1"/>
  <c r="AC10" i="1"/>
  <c r="R10" i="1"/>
  <c r="O10" i="1"/>
  <c r="AG9" i="1"/>
  <c r="AC9" i="1"/>
  <c r="R9" i="1"/>
  <c r="O9" i="1"/>
  <c r="AG8" i="1"/>
  <c r="AC8" i="1"/>
  <c r="R8" i="1"/>
  <c r="O8" i="1"/>
  <c r="AG7" i="1"/>
  <c r="AC7" i="1"/>
  <c r="R7" i="1"/>
  <c r="O7" i="1"/>
  <c r="AG6" i="1"/>
  <c r="AC6" i="1"/>
  <c r="R6" i="1"/>
  <c r="O6" i="1"/>
  <c r="AF4" i="1"/>
  <c r="AE4" i="1"/>
  <c r="AD4" i="1"/>
  <c r="AB4" i="1"/>
  <c r="AA4" i="1"/>
  <c r="Z4" i="1"/>
  <c r="Y4" i="1"/>
  <c r="X4" i="1"/>
  <c r="W4" i="1"/>
  <c r="V4" i="1"/>
  <c r="U4" i="1"/>
  <c r="T4" i="1"/>
  <c r="S4" i="1"/>
  <c r="Q4" i="1"/>
  <c r="P4" i="1"/>
  <c r="N4" i="1"/>
  <c r="M4" i="1"/>
  <c r="L4" i="1"/>
  <c r="K4" i="1"/>
  <c r="B1" i="1"/>
  <c r="J33" i="1" l="1"/>
  <c r="I84" i="1"/>
  <c r="I177" i="1"/>
  <c r="I28" i="1"/>
  <c r="I67" i="1"/>
  <c r="J79" i="1"/>
  <c r="I154" i="1"/>
  <c r="I196" i="1"/>
  <c r="I292" i="1"/>
  <c r="I322" i="1"/>
  <c r="J56" i="1"/>
  <c r="I83" i="1"/>
  <c r="I98" i="1"/>
  <c r="I188" i="1"/>
  <c r="I215" i="1"/>
  <c r="I224" i="1"/>
  <c r="I230" i="1"/>
  <c r="J290" i="1"/>
  <c r="J303" i="1"/>
  <c r="J315" i="1"/>
  <c r="J321" i="1"/>
  <c r="J130" i="1"/>
  <c r="J133" i="1"/>
  <c r="J313" i="1"/>
  <c r="J110" i="1"/>
  <c r="I311" i="1"/>
  <c r="J89" i="1"/>
  <c r="J91" i="1"/>
  <c r="I119" i="1"/>
  <c r="J127" i="1"/>
  <c r="J145" i="1"/>
  <c r="I151" i="1"/>
  <c r="I216" i="1"/>
  <c r="I282" i="1"/>
  <c r="J286" i="1"/>
  <c r="J300" i="1"/>
  <c r="J306" i="1"/>
  <c r="J308" i="1"/>
  <c r="I185" i="1"/>
  <c r="C1" i="1"/>
  <c r="D1" i="1" s="1"/>
  <c r="E1" i="1" s="1"/>
  <c r="F1" i="1" s="1"/>
  <c r="G1" i="1" s="1"/>
  <c r="H1" i="1" s="1"/>
  <c r="I1" i="1" s="1"/>
  <c r="J1" i="1" s="1"/>
  <c r="K1" i="1" s="1"/>
  <c r="E30" i="3"/>
  <c r="J8" i="1"/>
  <c r="I12" i="1"/>
  <c r="I22" i="1"/>
  <c r="J66" i="1"/>
  <c r="J90" i="1"/>
  <c r="J191" i="1"/>
  <c r="I116" i="1"/>
  <c r="I122" i="1"/>
  <c r="J126" i="1"/>
  <c r="J134" i="1"/>
  <c r="I138" i="1"/>
  <c r="I148" i="1"/>
  <c r="J253" i="1"/>
  <c r="J269" i="1"/>
  <c r="J281" i="1"/>
  <c r="J180" i="1"/>
  <c r="J17" i="1"/>
  <c r="I23" i="1"/>
  <c r="J68" i="1"/>
  <c r="J78" i="1"/>
  <c r="J275" i="1"/>
  <c r="J55" i="1"/>
  <c r="J83" i="1"/>
  <c r="J155" i="1"/>
  <c r="J159" i="1"/>
  <c r="J185" i="1"/>
  <c r="J289" i="1"/>
  <c r="J65" i="1"/>
  <c r="I113" i="1"/>
  <c r="J188" i="1"/>
  <c r="J237" i="1"/>
  <c r="I305" i="1"/>
  <c r="J28" i="1"/>
  <c r="I97" i="1"/>
  <c r="J116" i="1"/>
  <c r="I129" i="1"/>
  <c r="J148" i="1"/>
  <c r="J194" i="1"/>
  <c r="J229" i="1"/>
  <c r="J230" i="1"/>
  <c r="J243" i="1"/>
  <c r="J276" i="1"/>
  <c r="J278" i="1"/>
  <c r="I130" i="1"/>
  <c r="I158" i="1"/>
  <c r="I11" i="1"/>
  <c r="J25" i="1"/>
  <c r="I204" i="1"/>
  <c r="J263" i="1"/>
  <c r="J292" i="1"/>
  <c r="I316" i="1"/>
  <c r="N1" i="2"/>
  <c r="J234" i="1"/>
  <c r="I240" i="1"/>
  <c r="I277" i="1"/>
  <c r="I290" i="1"/>
  <c r="I298" i="1"/>
  <c r="J319" i="1"/>
  <c r="I306" i="1"/>
  <c r="J41" i="1"/>
  <c r="J57" i="1"/>
  <c r="J72" i="1"/>
  <c r="J103" i="1"/>
  <c r="J169" i="1"/>
  <c r="J202" i="1"/>
  <c r="J219" i="1"/>
  <c r="J221" i="1"/>
  <c r="J266" i="1"/>
  <c r="J67" i="1"/>
  <c r="J76" i="1"/>
  <c r="J86" i="1"/>
  <c r="J240" i="1"/>
  <c r="J245" i="1"/>
  <c r="J247" i="1"/>
  <c r="J271" i="1"/>
  <c r="I263" i="1"/>
  <c r="J282" i="1"/>
  <c r="I68" i="1"/>
  <c r="I14" i="1"/>
  <c r="J49" i="1"/>
  <c r="J73" i="1"/>
  <c r="J82" i="1"/>
  <c r="J102" i="1"/>
  <c r="J144" i="1"/>
  <c r="J172" i="1"/>
  <c r="J206" i="1"/>
  <c r="I179" i="1"/>
  <c r="J179" i="1"/>
  <c r="I192" i="1"/>
  <c r="J208" i="1"/>
  <c r="I208" i="1"/>
  <c r="I218" i="1"/>
  <c r="I256" i="1"/>
  <c r="I87" i="1"/>
  <c r="J100" i="1"/>
  <c r="J111" i="1"/>
  <c r="I132" i="1"/>
  <c r="J140" i="1"/>
  <c r="J152" i="1"/>
  <c r="J161" i="1"/>
  <c r="I169" i="1"/>
  <c r="I194" i="1"/>
  <c r="I273" i="1"/>
  <c r="J273" i="1"/>
  <c r="I142" i="1"/>
  <c r="J43" i="1"/>
  <c r="I48" i="1"/>
  <c r="I54" i="1"/>
  <c r="J7" i="1"/>
  <c r="I255" i="1"/>
  <c r="I140" i="1"/>
  <c r="I62" i="1"/>
  <c r="I85" i="1"/>
  <c r="I100" i="1"/>
  <c r="I111" i="1"/>
  <c r="J200" i="1"/>
  <c r="I99" i="1"/>
  <c r="I125" i="1"/>
  <c r="J209" i="1"/>
  <c r="J248" i="1"/>
  <c r="I248" i="1"/>
  <c r="I297" i="1"/>
  <c r="I30" i="1"/>
  <c r="I31" i="1"/>
  <c r="I36" i="1"/>
  <c r="I47" i="1"/>
  <c r="J59" i="1"/>
  <c r="I70" i="1"/>
  <c r="I82" i="1"/>
  <c r="J99" i="1"/>
  <c r="J108" i="1"/>
  <c r="I110" i="1"/>
  <c r="I131" i="1"/>
  <c r="J139" i="1"/>
  <c r="I153" i="1"/>
  <c r="I164" i="1"/>
  <c r="I166" i="1"/>
  <c r="I172" i="1"/>
  <c r="I183" i="1"/>
  <c r="J183" i="1"/>
  <c r="J193" i="1"/>
  <c r="I193" i="1"/>
  <c r="I270" i="1"/>
  <c r="J295" i="1"/>
  <c r="I295" i="1"/>
  <c r="J71" i="1"/>
  <c r="I258" i="1"/>
  <c r="I314" i="1"/>
  <c r="J32" i="1"/>
  <c r="J64" i="1"/>
  <c r="I128" i="1"/>
  <c r="J252" i="1"/>
  <c r="J15" i="1"/>
  <c r="J12" i="1"/>
  <c r="J23" i="1"/>
  <c r="J36" i="1"/>
  <c r="J47" i="1"/>
  <c r="I92" i="1"/>
  <c r="J135" i="1"/>
  <c r="J136" i="1"/>
  <c r="I143" i="1"/>
  <c r="J153" i="1"/>
  <c r="J164" i="1"/>
  <c r="J166" i="1"/>
  <c r="I180" i="1"/>
  <c r="I247" i="1"/>
  <c r="J270" i="1"/>
  <c r="J35" i="1"/>
  <c r="I38" i="1"/>
  <c r="J260" i="1"/>
  <c r="I108" i="1"/>
  <c r="J156" i="1"/>
  <c r="J283" i="1"/>
  <c r="J10" i="1"/>
  <c r="I19" i="1"/>
  <c r="I25" i="1"/>
  <c r="I43" i="1"/>
  <c r="I46" i="1"/>
  <c r="I60" i="1"/>
  <c r="I74" i="1"/>
  <c r="J92" i="1"/>
  <c r="I124" i="1"/>
  <c r="J132" i="1"/>
  <c r="J143" i="1"/>
  <c r="I145" i="1"/>
  <c r="J239" i="1"/>
  <c r="I239" i="1"/>
  <c r="J261" i="1"/>
  <c r="J274" i="1"/>
  <c r="I274" i="1"/>
  <c r="I161" i="1"/>
  <c r="J40" i="1"/>
  <c r="J87" i="1"/>
  <c r="I156" i="1"/>
  <c r="I189" i="1"/>
  <c r="J223" i="1"/>
  <c r="I223" i="1"/>
  <c r="I304" i="1"/>
  <c r="J9" i="1"/>
  <c r="I15" i="1"/>
  <c r="I59" i="1"/>
  <c r="I77" i="1"/>
  <c r="J118" i="1"/>
  <c r="J123" i="1"/>
  <c r="J186" i="1"/>
  <c r="I186" i="1"/>
  <c r="I199" i="1"/>
  <c r="J199" i="1"/>
  <c r="J207" i="1"/>
  <c r="I207" i="1"/>
  <c r="J222" i="1"/>
  <c r="J250" i="1"/>
  <c r="I280" i="1"/>
  <c r="J16" i="1"/>
  <c r="J20" i="1"/>
  <c r="I41" i="1"/>
  <c r="I90" i="1"/>
  <c r="I114" i="1"/>
  <c r="J117" i="1"/>
  <c r="J124" i="1"/>
  <c r="I187" i="1"/>
  <c r="J190" i="1"/>
  <c r="I202" i="1"/>
  <c r="I241" i="1"/>
  <c r="I253" i="1"/>
  <c r="J255" i="1"/>
  <c r="I264" i="1"/>
  <c r="I269" i="1"/>
  <c r="I286" i="1"/>
  <c r="I294" i="1"/>
  <c r="I279" i="1"/>
  <c r="I285" i="1"/>
  <c r="J294" i="1"/>
  <c r="J297" i="1"/>
  <c r="I308" i="1"/>
  <c r="I109" i="1"/>
  <c r="J113" i="1"/>
  <c r="J114" i="1"/>
  <c r="I149" i="1"/>
  <c r="I157" i="1"/>
  <c r="J182" i="1"/>
  <c r="J196" i="1"/>
  <c r="I205" i="1"/>
  <c r="I232" i="1"/>
  <c r="I246" i="1"/>
  <c r="I33" i="1"/>
  <c r="I39" i="1"/>
  <c r="I55" i="1"/>
  <c r="J70" i="1"/>
  <c r="I79" i="1"/>
  <c r="I91" i="1"/>
  <c r="I94" i="1"/>
  <c r="J106" i="1"/>
  <c r="J137" i="1"/>
  <c r="I144" i="1"/>
  <c r="J178" i="1"/>
  <c r="J215" i="1"/>
  <c r="I254" i="1"/>
  <c r="J268" i="1"/>
  <c r="I293" i="1"/>
  <c r="I296" i="1"/>
  <c r="I24" i="1"/>
  <c r="J39" i="1"/>
  <c r="J97" i="1"/>
  <c r="J129" i="1"/>
  <c r="J177" i="1"/>
  <c r="J184" i="1"/>
  <c r="J204" i="1"/>
  <c r="I213" i="1"/>
  <c r="J214" i="1"/>
  <c r="I226" i="1"/>
  <c r="I231" i="1"/>
  <c r="J254" i="1"/>
  <c r="I278" i="1"/>
  <c r="J284" i="1"/>
  <c r="I284" i="1"/>
  <c r="I96" i="1"/>
  <c r="J115" i="1"/>
  <c r="I126" i="1"/>
  <c r="I176" i="1"/>
  <c r="I191" i="1"/>
  <c r="J213" i="1"/>
  <c r="J224" i="1"/>
  <c r="J242" i="1"/>
  <c r="I245" i="1"/>
  <c r="J259" i="1"/>
  <c r="I271" i="1"/>
  <c r="I289" i="1"/>
  <c r="J298" i="1"/>
  <c r="I300" i="1"/>
  <c r="I309" i="1"/>
  <c r="I319" i="1"/>
  <c r="I249" i="1"/>
  <c r="I261" i="1"/>
  <c r="J287" i="1"/>
  <c r="I313" i="1"/>
  <c r="I320" i="1"/>
  <c r="J171" i="1"/>
  <c r="J176" i="1"/>
  <c r="I181" i="1"/>
  <c r="I195" i="1"/>
  <c r="I200" i="1"/>
  <c r="J210" i="1"/>
  <c r="J218" i="1"/>
  <c r="I221" i="1"/>
  <c r="J226" i="1"/>
  <c r="I237" i="1"/>
  <c r="J238" i="1"/>
  <c r="I272" i="1"/>
  <c r="J279" i="1"/>
  <c r="J299" i="1"/>
  <c r="I303" i="1"/>
  <c r="J314" i="1"/>
  <c r="J323" i="1"/>
  <c r="J162" i="1"/>
  <c r="J192" i="1"/>
  <c r="I197" i="1"/>
  <c r="J205" i="1"/>
  <c r="I206" i="1"/>
  <c r="I229" i="1"/>
  <c r="J231" i="1"/>
  <c r="J232" i="1"/>
  <c r="I234" i="1"/>
  <c r="I238" i="1"/>
  <c r="J258" i="1"/>
  <c r="I281" i="1"/>
  <c r="I287" i="1"/>
  <c r="J305" i="1"/>
  <c r="J307" i="1"/>
  <c r="J311" i="1"/>
  <c r="I312" i="1"/>
  <c r="J316" i="1"/>
  <c r="I317" i="1"/>
  <c r="J322" i="1"/>
  <c r="I250" i="1"/>
  <c r="I266" i="1"/>
  <c r="I288" i="1"/>
  <c r="I301" i="1"/>
  <c r="I321" i="1"/>
  <c r="O4" i="1"/>
  <c r="I13" i="1"/>
  <c r="I17" i="1"/>
  <c r="J19" i="1"/>
  <c r="J22" i="1"/>
  <c r="J29" i="1"/>
  <c r="I29" i="1"/>
  <c r="J31" i="1"/>
  <c r="I51" i="1"/>
  <c r="J60" i="1"/>
  <c r="I71" i="1"/>
  <c r="J80" i="1"/>
  <c r="J98" i="1"/>
  <c r="I7" i="1"/>
  <c r="I8" i="1"/>
  <c r="J13" i="1"/>
  <c r="I18" i="1"/>
  <c r="I20" i="1"/>
  <c r="J48" i="1"/>
  <c r="J51" i="1"/>
  <c r="I52" i="1"/>
  <c r="J69" i="1"/>
  <c r="I69" i="1"/>
  <c r="J75" i="1"/>
  <c r="I75" i="1"/>
  <c r="J104" i="1"/>
  <c r="I112" i="1"/>
  <c r="I21" i="1"/>
  <c r="I35" i="1"/>
  <c r="I44" i="1"/>
  <c r="J52" i="1"/>
  <c r="I56" i="1"/>
  <c r="J58" i="1"/>
  <c r="I58" i="1"/>
  <c r="I65" i="1"/>
  <c r="J74" i="1"/>
  <c r="I81" i="1"/>
  <c r="J81" i="1"/>
  <c r="J93" i="1"/>
  <c r="I93" i="1"/>
  <c r="I101" i="1"/>
  <c r="J107" i="1"/>
  <c r="I16" i="1"/>
  <c r="J21" i="1"/>
  <c r="I27" i="1"/>
  <c r="J44" i="1"/>
  <c r="J61" i="1"/>
  <c r="I61" i="1"/>
  <c r="I86" i="1"/>
  <c r="I88" i="1"/>
  <c r="J88" i="1"/>
  <c r="J101" i="1"/>
  <c r="I115" i="1"/>
  <c r="R4" i="1"/>
  <c r="J6" i="1"/>
  <c r="AG4" i="1"/>
  <c r="J24" i="1"/>
  <c r="J27" i="1"/>
  <c r="J50" i="1"/>
  <c r="I50" i="1"/>
  <c r="I64" i="1"/>
  <c r="I106" i="1"/>
  <c r="I40" i="1"/>
  <c r="J42" i="1"/>
  <c r="I42" i="1"/>
  <c r="J53" i="1"/>
  <c r="I53" i="1"/>
  <c r="I103" i="1"/>
  <c r="I105" i="1"/>
  <c r="J105" i="1"/>
  <c r="I9" i="1"/>
  <c r="J11" i="1"/>
  <c r="J14" i="1"/>
  <c r="J18" i="1"/>
  <c r="I32" i="1"/>
  <c r="J34" i="1"/>
  <c r="I34" i="1"/>
  <c r="J45" i="1"/>
  <c r="I45" i="1"/>
  <c r="J95" i="1"/>
  <c r="I95" i="1"/>
  <c r="AC4" i="1"/>
  <c r="I10" i="1"/>
  <c r="J26" i="1"/>
  <c r="I26" i="1"/>
  <c r="J37" i="1"/>
  <c r="I37" i="1"/>
  <c r="J63" i="1"/>
  <c r="I63" i="1"/>
  <c r="I76" i="1"/>
  <c r="I102" i="1"/>
  <c r="I120" i="1"/>
  <c r="J30" i="1"/>
  <c r="J38" i="1"/>
  <c r="J46" i="1"/>
  <c r="I49" i="1"/>
  <c r="J54" i="1"/>
  <c r="I57" i="1"/>
  <c r="J62" i="1"/>
  <c r="I66" i="1"/>
  <c r="I78" i="1"/>
  <c r="J84" i="1"/>
  <c r="I89" i="1"/>
  <c r="J94" i="1"/>
  <c r="I104" i="1"/>
  <c r="J119" i="1"/>
  <c r="J122" i="1"/>
  <c r="I127" i="1"/>
  <c r="I146" i="1"/>
  <c r="J150" i="1"/>
  <c r="J157" i="1"/>
  <c r="J160" i="1"/>
  <c r="I121" i="1"/>
  <c r="I135" i="1"/>
  <c r="I141" i="1"/>
  <c r="J141" i="1"/>
  <c r="I155" i="1"/>
  <c r="I171" i="1"/>
  <c r="I175" i="1"/>
  <c r="I147" i="1"/>
  <c r="I163" i="1"/>
  <c r="I167" i="1"/>
  <c r="J174" i="1"/>
  <c r="I72" i="1"/>
  <c r="J77" i="1"/>
  <c r="I117" i="1"/>
  <c r="I118" i="1"/>
  <c r="J120" i="1"/>
  <c r="I137" i="1"/>
  <c r="I152" i="1"/>
  <c r="J154" i="1"/>
  <c r="I159" i="1"/>
  <c r="J163" i="1"/>
  <c r="I73" i="1"/>
  <c r="I136" i="1"/>
  <c r="I170" i="1"/>
  <c r="I80" i="1"/>
  <c r="J85" i="1"/>
  <c r="I133" i="1"/>
  <c r="I134" i="1"/>
  <c r="J158" i="1"/>
  <c r="I162" i="1"/>
  <c r="J170" i="1"/>
  <c r="I173" i="1"/>
  <c r="J175" i="1"/>
  <c r="J121" i="1"/>
  <c r="J151" i="1"/>
  <c r="I165" i="1"/>
  <c r="J167" i="1"/>
  <c r="J173" i="1"/>
  <c r="J147" i="1"/>
  <c r="I150" i="1"/>
  <c r="J165" i="1"/>
  <c r="J168" i="1"/>
  <c r="I174" i="1"/>
  <c r="J109" i="1"/>
  <c r="J125" i="1"/>
  <c r="J138" i="1"/>
  <c r="I139" i="1"/>
  <c r="J142" i="1"/>
  <c r="J146" i="1"/>
  <c r="J149" i="1"/>
  <c r="I178" i="1"/>
  <c r="J96" i="1"/>
  <c r="I107" i="1"/>
  <c r="J112" i="1"/>
  <c r="I123" i="1"/>
  <c r="J128" i="1"/>
  <c r="I160" i="1"/>
  <c r="I168" i="1"/>
  <c r="J181" i="1"/>
  <c r="I184" i="1"/>
  <c r="J189" i="1"/>
  <c r="J197" i="1"/>
  <c r="J203" i="1"/>
  <c r="I203" i="1"/>
  <c r="I209" i="1"/>
  <c r="I182" i="1"/>
  <c r="J187" i="1"/>
  <c r="I190" i="1"/>
  <c r="J195" i="1"/>
  <c r="I198" i="1"/>
  <c r="I212" i="1"/>
  <c r="J216" i="1"/>
  <c r="I220" i="1"/>
  <c r="J198" i="1"/>
  <c r="I201" i="1"/>
  <c r="I219" i="1"/>
  <c r="J241" i="1"/>
  <c r="I211" i="1"/>
  <c r="J211" i="1"/>
  <c r="J233" i="1"/>
  <c r="I233" i="1"/>
  <c r="I244" i="1"/>
  <c r="J225" i="1"/>
  <c r="I225" i="1"/>
  <c r="J236" i="1"/>
  <c r="I236" i="1"/>
  <c r="J244" i="1"/>
  <c r="J201" i="1"/>
  <c r="J212" i="1"/>
  <c r="J217" i="1"/>
  <c r="I217" i="1"/>
  <c r="J220" i="1"/>
  <c r="J228" i="1"/>
  <c r="I228" i="1"/>
  <c r="J277" i="1"/>
  <c r="J285" i="1"/>
  <c r="J293" i="1"/>
  <c r="J301" i="1"/>
  <c r="J309" i="1"/>
  <c r="J317" i="1"/>
  <c r="I227" i="1"/>
  <c r="I235" i="1"/>
  <c r="I251" i="1"/>
  <c r="J256" i="1"/>
  <c r="I259" i="1"/>
  <c r="J264" i="1"/>
  <c r="I267" i="1"/>
  <c r="J272" i="1"/>
  <c r="I275" i="1"/>
  <c r="J280" i="1"/>
  <c r="I283" i="1"/>
  <c r="J288" i="1"/>
  <c r="I291" i="1"/>
  <c r="J296" i="1"/>
  <c r="I299" i="1"/>
  <c r="J304" i="1"/>
  <c r="I307" i="1"/>
  <c r="J312" i="1"/>
  <c r="I315" i="1"/>
  <c r="J320" i="1"/>
  <c r="I323" i="1"/>
  <c r="I214" i="1"/>
  <c r="I222" i="1"/>
  <c r="J227" i="1"/>
  <c r="J235" i="1"/>
  <c r="J251" i="1"/>
  <c r="I262" i="1"/>
  <c r="J267" i="1"/>
  <c r="J291" i="1"/>
  <c r="I302" i="1"/>
  <c r="I310" i="1"/>
  <c r="I318" i="1"/>
  <c r="J246" i="1"/>
  <c r="I257" i="1"/>
  <c r="J262" i="1"/>
  <c r="I265" i="1"/>
  <c r="J302" i="1"/>
  <c r="J310" i="1"/>
  <c r="J318" i="1"/>
  <c r="J249" i="1"/>
  <c r="I252" i="1"/>
  <c r="J257" i="1"/>
  <c r="I260" i="1"/>
  <c r="J265" i="1"/>
  <c r="I268" i="1"/>
  <c r="I210" i="1"/>
  <c r="I242" i="1"/>
  <c r="G8" i="3" l="1"/>
  <c r="G15" i="3"/>
  <c r="G6" i="3"/>
  <c r="F36" i="3"/>
  <c r="F37" i="3"/>
  <c r="L1" i="1"/>
  <c r="M1" i="1" s="1"/>
  <c r="N1" i="1" s="1"/>
  <c r="O1" i="1" s="1"/>
  <c r="P1" i="1" s="1"/>
  <c r="L322" i="5"/>
  <c r="L14" i="5"/>
  <c r="L22" i="5"/>
  <c r="L30" i="5"/>
  <c r="L38" i="5"/>
  <c r="L46" i="5"/>
  <c r="L54" i="5"/>
  <c r="L62" i="5"/>
  <c r="L70" i="5"/>
  <c r="L78" i="5"/>
  <c r="L86" i="5"/>
  <c r="L94" i="5"/>
  <c r="L102" i="5"/>
  <c r="L110" i="5"/>
  <c r="L118" i="5"/>
  <c r="L126" i="5"/>
  <c r="L134" i="5"/>
  <c r="L142" i="5"/>
  <c r="L150" i="5"/>
  <c r="L158" i="5"/>
  <c r="L166" i="5"/>
  <c r="L174" i="5"/>
  <c r="L182" i="5"/>
  <c r="L190" i="5"/>
  <c r="L198" i="5"/>
  <c r="L206" i="5"/>
  <c r="L214" i="5"/>
  <c r="L222" i="5"/>
  <c r="L230" i="5"/>
  <c r="L238" i="5"/>
  <c r="L246" i="5"/>
  <c r="L254" i="5"/>
  <c r="L262" i="5"/>
  <c r="L270" i="5"/>
  <c r="L278" i="5"/>
  <c r="L286" i="5"/>
  <c r="L294" i="5"/>
  <c r="L302" i="5"/>
  <c r="L310" i="5"/>
  <c r="L318" i="5"/>
  <c r="L319" i="5"/>
  <c r="L7" i="5"/>
  <c r="L15" i="5"/>
  <c r="L23" i="5"/>
  <c r="L31" i="5"/>
  <c r="L39" i="5"/>
  <c r="L47" i="5"/>
  <c r="L55" i="5"/>
  <c r="L63" i="5"/>
  <c r="L71" i="5"/>
  <c r="L79" i="5"/>
  <c r="L87" i="5"/>
  <c r="L95" i="5"/>
  <c r="L103" i="5"/>
  <c r="L111" i="5"/>
  <c r="L119" i="5"/>
  <c r="L127" i="5"/>
  <c r="L135" i="5"/>
  <c r="L143" i="5"/>
  <c r="L151" i="5"/>
  <c r="L159" i="5"/>
  <c r="L167" i="5"/>
  <c r="L175" i="5"/>
  <c r="L183" i="5"/>
  <c r="L191" i="5"/>
  <c r="L199" i="5"/>
  <c r="L207" i="5"/>
  <c r="L215" i="5"/>
  <c r="L223" i="5"/>
  <c r="L231" i="5"/>
  <c r="L239" i="5"/>
  <c r="L247" i="5"/>
  <c r="L255" i="5"/>
  <c r="L263" i="5"/>
  <c r="L271" i="5"/>
  <c r="L279" i="5"/>
  <c r="L287" i="5"/>
  <c r="L295" i="5"/>
  <c r="L303" i="5"/>
  <c r="L311" i="5"/>
  <c r="L6" i="5"/>
  <c r="L8" i="5"/>
  <c r="L16" i="5"/>
  <c r="L24" i="5"/>
  <c r="L32" i="5"/>
  <c r="L40" i="5"/>
  <c r="L48" i="5"/>
  <c r="L56" i="5"/>
  <c r="L64" i="5"/>
  <c r="L72" i="5"/>
  <c r="L80" i="5"/>
  <c r="L88" i="5"/>
  <c r="L96" i="5"/>
  <c r="L104" i="5"/>
  <c r="L112" i="5"/>
  <c r="L120" i="5"/>
  <c r="L128" i="5"/>
  <c r="L136" i="5"/>
  <c r="L144" i="5"/>
  <c r="L152" i="5"/>
  <c r="L160" i="5"/>
  <c r="L168" i="5"/>
  <c r="L176" i="5"/>
  <c r="L184" i="5"/>
  <c r="L192" i="5"/>
  <c r="L200" i="5"/>
  <c r="L208" i="5"/>
  <c r="L216" i="5"/>
  <c r="L224" i="5"/>
  <c r="L232" i="5"/>
  <c r="L240" i="5"/>
  <c r="L248" i="5"/>
  <c r="L256" i="5"/>
  <c r="L264" i="5"/>
  <c r="L272" i="5"/>
  <c r="L280" i="5"/>
  <c r="L288" i="5"/>
  <c r="L296" i="5"/>
  <c r="L304" i="5"/>
  <c r="L312" i="5"/>
  <c r="L321" i="5"/>
  <c r="L9" i="5"/>
  <c r="L17" i="5"/>
  <c r="L25" i="5"/>
  <c r="L33" i="5"/>
  <c r="L41" i="5"/>
  <c r="L49" i="5"/>
  <c r="L57" i="5"/>
  <c r="L65" i="5"/>
  <c r="L73" i="5"/>
  <c r="L81" i="5"/>
  <c r="L89" i="5"/>
  <c r="L97" i="5"/>
  <c r="L105" i="5"/>
  <c r="L113" i="5"/>
  <c r="L121" i="5"/>
  <c r="L129" i="5"/>
  <c r="L137" i="5"/>
  <c r="L145" i="5"/>
  <c r="L153" i="5"/>
  <c r="L161" i="5"/>
  <c r="L169" i="5"/>
  <c r="L177" i="5"/>
  <c r="L185" i="5"/>
  <c r="L193" i="5"/>
  <c r="L201" i="5"/>
  <c r="L209" i="5"/>
  <c r="L217" i="5"/>
  <c r="L225" i="5"/>
  <c r="L233" i="5"/>
  <c r="L241" i="5"/>
  <c r="L249" i="5"/>
  <c r="L257" i="5"/>
  <c r="L265" i="5"/>
  <c r="L273" i="5"/>
  <c r="L281" i="5"/>
  <c r="L289" i="5"/>
  <c r="L297" i="5"/>
  <c r="L305" i="5"/>
  <c r="L313" i="5"/>
  <c r="L10" i="5"/>
  <c r="L18" i="5"/>
  <c r="L26" i="5"/>
  <c r="L34" i="5"/>
  <c r="L42" i="5"/>
  <c r="L50" i="5"/>
  <c r="L58" i="5"/>
  <c r="L66" i="5"/>
  <c r="L74" i="5"/>
  <c r="L82" i="5"/>
  <c r="L90" i="5"/>
  <c r="L98" i="5"/>
  <c r="L106" i="5"/>
  <c r="L114" i="5"/>
  <c r="L122" i="5"/>
  <c r="L130" i="5"/>
  <c r="L138" i="5"/>
  <c r="L146" i="5"/>
  <c r="L154" i="5"/>
  <c r="L162" i="5"/>
  <c r="L170" i="5"/>
  <c r="L178" i="5"/>
  <c r="L186" i="5"/>
  <c r="L194" i="5"/>
  <c r="L202" i="5"/>
  <c r="L210" i="5"/>
  <c r="L218" i="5"/>
  <c r="L226" i="5"/>
  <c r="L234" i="5"/>
  <c r="L242" i="5"/>
  <c r="L250" i="5"/>
  <c r="L258" i="5"/>
  <c r="L266" i="5"/>
  <c r="L274" i="5"/>
  <c r="L282" i="5"/>
  <c r="L290" i="5"/>
  <c r="L298" i="5"/>
  <c r="L306" i="5"/>
  <c r="L314" i="5"/>
  <c r="L323" i="5"/>
  <c r="L11" i="5"/>
  <c r="L19" i="5"/>
  <c r="L27" i="5"/>
  <c r="L35" i="5"/>
  <c r="L43" i="5"/>
  <c r="L51" i="5"/>
  <c r="L59" i="5"/>
  <c r="L67" i="5"/>
  <c r="L75" i="5"/>
  <c r="L83" i="5"/>
  <c r="L91" i="5"/>
  <c r="L99" i="5"/>
  <c r="L107" i="5"/>
  <c r="L115" i="5"/>
  <c r="L123" i="5"/>
  <c r="L131" i="5"/>
  <c r="L139" i="5"/>
  <c r="L147" i="5"/>
  <c r="L155" i="5"/>
  <c r="L163" i="5"/>
  <c r="L171" i="5"/>
  <c r="L179" i="5"/>
  <c r="L187" i="5"/>
  <c r="L195" i="5"/>
  <c r="L203" i="5"/>
  <c r="L211" i="5"/>
  <c r="L219" i="5"/>
  <c r="L227" i="5"/>
  <c r="L235" i="5"/>
  <c r="L243" i="5"/>
  <c r="L251" i="5"/>
  <c r="L259" i="5"/>
  <c r="L267" i="5"/>
  <c r="L275" i="5"/>
  <c r="L283" i="5"/>
  <c r="L291" i="5"/>
  <c r="L299" i="5"/>
  <c r="L307" i="5"/>
  <c r="L315" i="5"/>
  <c r="L320" i="5"/>
  <c r="L12" i="5"/>
  <c r="L20" i="5"/>
  <c r="L28" i="5"/>
  <c r="L36" i="5"/>
  <c r="L44" i="5"/>
  <c r="L52" i="5"/>
  <c r="L60" i="5"/>
  <c r="L68" i="5"/>
  <c r="L76" i="5"/>
  <c r="L84" i="5"/>
  <c r="L92" i="5"/>
  <c r="L100" i="5"/>
  <c r="L108" i="5"/>
  <c r="L116" i="5"/>
  <c r="L124" i="5"/>
  <c r="L132" i="5"/>
  <c r="L140" i="5"/>
  <c r="L148" i="5"/>
  <c r="L156" i="5"/>
  <c r="L164" i="5"/>
  <c r="L172" i="5"/>
  <c r="L180" i="5"/>
  <c r="L188" i="5"/>
  <c r="L196" i="5"/>
  <c r="L204" i="5"/>
  <c r="L212" i="5"/>
  <c r="L220" i="5"/>
  <c r="L228" i="5"/>
  <c r="L236" i="5"/>
  <c r="L244" i="5"/>
  <c r="L252" i="5"/>
  <c r="L260" i="5"/>
  <c r="L268" i="5"/>
  <c r="L276" i="5"/>
  <c r="L284" i="5"/>
  <c r="L292" i="5"/>
  <c r="L300" i="5"/>
  <c r="L308" i="5"/>
  <c r="L316" i="5"/>
  <c r="L21" i="5"/>
  <c r="L85" i="5"/>
  <c r="L149" i="5"/>
  <c r="L213" i="5"/>
  <c r="L277" i="5"/>
  <c r="L29" i="5"/>
  <c r="L93" i="5"/>
  <c r="L157" i="5"/>
  <c r="L221" i="5"/>
  <c r="L285" i="5"/>
  <c r="L37" i="5"/>
  <c r="L101" i="5"/>
  <c r="L165" i="5"/>
  <c r="L229" i="5"/>
  <c r="L293" i="5"/>
  <c r="L45" i="5"/>
  <c r="L109" i="5"/>
  <c r="L173" i="5"/>
  <c r="L237" i="5"/>
  <c r="L301" i="5"/>
  <c r="L53" i="5"/>
  <c r="L117" i="5"/>
  <c r="L181" i="5"/>
  <c r="L245" i="5"/>
  <c r="L309" i="5"/>
  <c r="L61" i="5"/>
  <c r="L125" i="5"/>
  <c r="L189" i="5"/>
  <c r="L253" i="5"/>
  <c r="L317" i="5"/>
  <c r="L69" i="5"/>
  <c r="L133" i="5"/>
  <c r="L197" i="5"/>
  <c r="L261" i="5"/>
  <c r="L13" i="5"/>
  <c r="L77" i="5"/>
  <c r="L141" i="5"/>
  <c r="L205" i="5"/>
  <c r="L269" i="5"/>
  <c r="G20" i="3"/>
  <c r="O1" i="2"/>
  <c r="F38" i="3"/>
  <c r="J4" i="1"/>
  <c r="G10" i="3" s="1"/>
  <c r="F4" i="1"/>
  <c r="D31" i="3" s="1"/>
  <c r="D4" i="1"/>
  <c r="E4" i="1"/>
  <c r="L4" i="5" l="1"/>
  <c r="Q1" i="1"/>
  <c r="I321" i="5"/>
  <c r="I323" i="5"/>
  <c r="I320" i="5"/>
  <c r="I322" i="5"/>
  <c r="I319" i="5"/>
  <c r="I11" i="5"/>
  <c r="I19" i="5"/>
  <c r="I27" i="5"/>
  <c r="I35" i="5"/>
  <c r="I43" i="5"/>
  <c r="I51" i="5"/>
  <c r="I59" i="5"/>
  <c r="I67" i="5"/>
  <c r="I75" i="5"/>
  <c r="I83" i="5"/>
  <c r="I91" i="5"/>
  <c r="I99" i="5"/>
  <c r="I107" i="5"/>
  <c r="I115" i="5"/>
  <c r="I123" i="5"/>
  <c r="I131" i="5"/>
  <c r="I139" i="5"/>
  <c r="I147" i="5"/>
  <c r="I155" i="5"/>
  <c r="I163" i="5"/>
  <c r="I171" i="5"/>
  <c r="I179" i="5"/>
  <c r="I12" i="5"/>
  <c r="I20" i="5"/>
  <c r="I28" i="5"/>
  <c r="I36" i="5"/>
  <c r="I44" i="5"/>
  <c r="I52" i="5"/>
  <c r="I60" i="5"/>
  <c r="I68" i="5"/>
  <c r="I76" i="5"/>
  <c r="I84" i="5"/>
  <c r="I92" i="5"/>
  <c r="I100" i="5"/>
  <c r="I108" i="5"/>
  <c r="I116" i="5"/>
  <c r="I124" i="5"/>
  <c r="I132" i="5"/>
  <c r="I140" i="5"/>
  <c r="I148" i="5"/>
  <c r="I156" i="5"/>
  <c r="I13" i="5"/>
  <c r="I21" i="5"/>
  <c r="I29" i="5"/>
  <c r="I37" i="5"/>
  <c r="I45" i="5"/>
  <c r="I53" i="5"/>
  <c r="I61" i="5"/>
  <c r="I69" i="5"/>
  <c r="I77" i="5"/>
  <c r="I85" i="5"/>
  <c r="I93" i="5"/>
  <c r="I101" i="5"/>
  <c r="I109" i="5"/>
  <c r="I117" i="5"/>
  <c r="I125" i="5"/>
  <c r="I133" i="5"/>
  <c r="I141" i="5"/>
  <c r="I149" i="5"/>
  <c r="I157" i="5"/>
  <c r="I165" i="5"/>
  <c r="I173" i="5"/>
  <c r="I181" i="5"/>
  <c r="I189" i="5"/>
  <c r="I197" i="5"/>
  <c r="I14" i="5"/>
  <c r="I22" i="5"/>
  <c r="I30" i="5"/>
  <c r="I38" i="5"/>
  <c r="I46" i="5"/>
  <c r="I54" i="5"/>
  <c r="I62" i="5"/>
  <c r="I70" i="5"/>
  <c r="I78" i="5"/>
  <c r="I86" i="5"/>
  <c r="I94" i="5"/>
  <c r="I102" i="5"/>
  <c r="I110" i="5"/>
  <c r="I118" i="5"/>
  <c r="I126" i="5"/>
  <c r="I134" i="5"/>
  <c r="I142" i="5"/>
  <c r="I150" i="5"/>
  <c r="I158" i="5"/>
  <c r="I166" i="5"/>
  <c r="I174" i="5"/>
  <c r="I182" i="5"/>
  <c r="I190" i="5"/>
  <c r="I198" i="5"/>
  <c r="I7" i="5"/>
  <c r="I15" i="5"/>
  <c r="I23" i="5"/>
  <c r="I31" i="5"/>
  <c r="I39" i="5"/>
  <c r="I47" i="5"/>
  <c r="I55" i="5"/>
  <c r="I63" i="5"/>
  <c r="I71" i="5"/>
  <c r="I79" i="5"/>
  <c r="I87" i="5"/>
  <c r="I95" i="5"/>
  <c r="I103" i="5"/>
  <c r="I111" i="5"/>
  <c r="I119" i="5"/>
  <c r="I127" i="5"/>
  <c r="I135" i="5"/>
  <c r="I143" i="5"/>
  <c r="I151" i="5"/>
  <c r="I159" i="5"/>
  <c r="I167" i="5"/>
  <c r="I175" i="5"/>
  <c r="I183" i="5"/>
  <c r="I191" i="5"/>
  <c r="I199" i="5"/>
  <c r="I207" i="5"/>
  <c r="I215" i="5"/>
  <c r="I223" i="5"/>
  <c r="I231" i="5"/>
  <c r="I8" i="5"/>
  <c r="I16" i="5"/>
  <c r="I24" i="5"/>
  <c r="I32" i="5"/>
  <c r="I40" i="5"/>
  <c r="I48" i="5"/>
  <c r="I56" i="5"/>
  <c r="I64" i="5"/>
  <c r="I72" i="5"/>
  <c r="I80" i="5"/>
  <c r="I88" i="5"/>
  <c r="I96" i="5"/>
  <c r="I104" i="5"/>
  <c r="I112" i="5"/>
  <c r="I120" i="5"/>
  <c r="I128" i="5"/>
  <c r="I136" i="5"/>
  <c r="I144" i="5"/>
  <c r="I152" i="5"/>
  <c r="I160" i="5"/>
  <c r="I168" i="5"/>
  <c r="I176" i="5"/>
  <c r="I184" i="5"/>
  <c r="I192" i="5"/>
  <c r="I18" i="5"/>
  <c r="I50" i="5"/>
  <c r="I82" i="5"/>
  <c r="I114" i="5"/>
  <c r="I146" i="5"/>
  <c r="I172" i="5"/>
  <c r="I193" i="5"/>
  <c r="I204" i="5"/>
  <c r="I213" i="5"/>
  <c r="I222" i="5"/>
  <c r="I232" i="5"/>
  <c r="I240" i="5"/>
  <c r="I248" i="5"/>
  <c r="I256" i="5"/>
  <c r="I264" i="5"/>
  <c r="I272" i="5"/>
  <c r="I280" i="5"/>
  <c r="I288" i="5"/>
  <c r="I296" i="5"/>
  <c r="I304" i="5"/>
  <c r="I312" i="5"/>
  <c r="I25" i="5"/>
  <c r="I57" i="5"/>
  <c r="I89" i="5"/>
  <c r="I121" i="5"/>
  <c r="I153" i="5"/>
  <c r="I177" i="5"/>
  <c r="I194" i="5"/>
  <c r="I205" i="5"/>
  <c r="I214" i="5"/>
  <c r="I224" i="5"/>
  <c r="I233" i="5"/>
  <c r="I241" i="5"/>
  <c r="I249" i="5"/>
  <c r="I257" i="5"/>
  <c r="I265" i="5"/>
  <c r="I273" i="5"/>
  <c r="I281" i="5"/>
  <c r="I289" i="5"/>
  <c r="I297" i="5"/>
  <c r="I305" i="5"/>
  <c r="I313" i="5"/>
  <c r="I26" i="5"/>
  <c r="I58" i="5"/>
  <c r="I90" i="5"/>
  <c r="I122" i="5"/>
  <c r="I154" i="5"/>
  <c r="I178" i="5"/>
  <c r="I195" i="5"/>
  <c r="I206" i="5"/>
  <c r="I216" i="5"/>
  <c r="I225" i="5"/>
  <c r="I234" i="5"/>
  <c r="I242" i="5"/>
  <c r="I250" i="5"/>
  <c r="I258" i="5"/>
  <c r="I266" i="5"/>
  <c r="I274" i="5"/>
  <c r="I282" i="5"/>
  <c r="I290" i="5"/>
  <c r="I298" i="5"/>
  <c r="I306" i="5"/>
  <c r="I314" i="5"/>
  <c r="I33" i="5"/>
  <c r="I65" i="5"/>
  <c r="I97" i="5"/>
  <c r="I129" i="5"/>
  <c r="I161" i="5"/>
  <c r="I180" i="5"/>
  <c r="I196" i="5"/>
  <c r="I208" i="5"/>
  <c r="I217" i="5"/>
  <c r="I226" i="5"/>
  <c r="I235" i="5"/>
  <c r="I243" i="5"/>
  <c r="I251" i="5"/>
  <c r="I259" i="5"/>
  <c r="I267" i="5"/>
  <c r="I275" i="5"/>
  <c r="I283" i="5"/>
  <c r="I291" i="5"/>
  <c r="I299" i="5"/>
  <c r="I307" i="5"/>
  <c r="I315" i="5"/>
  <c r="I34" i="5"/>
  <c r="I66" i="5"/>
  <c r="I98" i="5"/>
  <c r="I130" i="5"/>
  <c r="I162" i="5"/>
  <c r="I185" i="5"/>
  <c r="I200" i="5"/>
  <c r="I209" i="5"/>
  <c r="I218" i="5"/>
  <c r="I227" i="5"/>
  <c r="I236" i="5"/>
  <c r="I244" i="5"/>
  <c r="I252" i="5"/>
  <c r="I260" i="5"/>
  <c r="I268" i="5"/>
  <c r="I276" i="5"/>
  <c r="I284" i="5"/>
  <c r="I292" i="5"/>
  <c r="I300" i="5"/>
  <c r="I308" i="5"/>
  <c r="I316" i="5"/>
  <c r="I9" i="5"/>
  <c r="I41" i="5"/>
  <c r="I73" i="5"/>
  <c r="I105" i="5"/>
  <c r="I137" i="5"/>
  <c r="I164" i="5"/>
  <c r="I186" i="5"/>
  <c r="I201" i="5"/>
  <c r="I210" i="5"/>
  <c r="I219" i="5"/>
  <c r="I228" i="5"/>
  <c r="I237" i="5"/>
  <c r="I245" i="5"/>
  <c r="I253" i="5"/>
  <c r="I261" i="5"/>
  <c r="I269" i="5"/>
  <c r="I277" i="5"/>
  <c r="I285" i="5"/>
  <c r="I293" i="5"/>
  <c r="I301" i="5"/>
  <c r="I309" i="5"/>
  <c r="I317" i="5"/>
  <c r="I17" i="5"/>
  <c r="I145" i="5"/>
  <c r="I212" i="5"/>
  <c r="I247" i="5"/>
  <c r="I279" i="5"/>
  <c r="I311" i="5"/>
  <c r="I42" i="5"/>
  <c r="I169" i="5"/>
  <c r="I220" i="5"/>
  <c r="I254" i="5"/>
  <c r="I286" i="5"/>
  <c r="I318" i="5"/>
  <c r="I49" i="5"/>
  <c r="I170" i="5"/>
  <c r="I221" i="5"/>
  <c r="I255" i="5"/>
  <c r="I287" i="5"/>
  <c r="I6" i="5"/>
  <c r="I74" i="5"/>
  <c r="I187" i="5"/>
  <c r="I229" i="5"/>
  <c r="I262" i="5"/>
  <c r="I294" i="5"/>
  <c r="I81" i="5"/>
  <c r="I188" i="5"/>
  <c r="I230" i="5"/>
  <c r="I263" i="5"/>
  <c r="I295" i="5"/>
  <c r="I106" i="5"/>
  <c r="I202" i="5"/>
  <c r="I238" i="5"/>
  <c r="I270" i="5"/>
  <c r="I302" i="5"/>
  <c r="I203" i="5"/>
  <c r="I211" i="5"/>
  <c r="I239" i="5"/>
  <c r="I246" i="5"/>
  <c r="I271" i="5"/>
  <c r="I10" i="5"/>
  <c r="I278" i="5"/>
  <c r="I113" i="5"/>
  <c r="I138" i="5"/>
  <c r="I303" i="5"/>
  <c r="I310" i="5"/>
  <c r="G17" i="3"/>
  <c r="G19" i="3"/>
  <c r="G26" i="3"/>
  <c r="P1" i="2"/>
  <c r="F39" i="3"/>
  <c r="G4" i="1"/>
  <c r="F31" i="3" s="1"/>
  <c r="H4" i="1"/>
  <c r="H31" i="3" s="1"/>
  <c r="G24" i="3" l="1"/>
  <c r="R1" i="1"/>
  <c r="S1" i="1" s="1"/>
  <c r="F320" i="5"/>
  <c r="C320" i="5" s="1"/>
  <c r="F322" i="5"/>
  <c r="C322" i="5" s="1"/>
  <c r="F319" i="5"/>
  <c r="C319" i="5" s="1"/>
  <c r="F321" i="5"/>
  <c r="C321" i="5" s="1"/>
  <c r="F7" i="5"/>
  <c r="C7" i="5" s="1"/>
  <c r="F15" i="5"/>
  <c r="C15" i="5" s="1"/>
  <c r="F23" i="5"/>
  <c r="C23" i="5" s="1"/>
  <c r="F31" i="5"/>
  <c r="C31" i="5" s="1"/>
  <c r="F39" i="5"/>
  <c r="C39" i="5" s="1"/>
  <c r="F47" i="5"/>
  <c r="C47" i="5" s="1"/>
  <c r="F55" i="5"/>
  <c r="C55" i="5" s="1"/>
  <c r="F63" i="5"/>
  <c r="C63" i="5" s="1"/>
  <c r="F71" i="5"/>
  <c r="C71" i="5" s="1"/>
  <c r="F79" i="5"/>
  <c r="C79" i="5" s="1"/>
  <c r="F87" i="5"/>
  <c r="C87" i="5" s="1"/>
  <c r="F95" i="5"/>
  <c r="C95" i="5" s="1"/>
  <c r="F103" i="5"/>
  <c r="C103" i="5" s="1"/>
  <c r="F111" i="5"/>
  <c r="C111" i="5" s="1"/>
  <c r="F119" i="5"/>
  <c r="F127" i="5"/>
  <c r="F135" i="5"/>
  <c r="F143" i="5"/>
  <c r="F151" i="5"/>
  <c r="F159" i="5"/>
  <c r="F167" i="5"/>
  <c r="F175" i="5"/>
  <c r="F183" i="5"/>
  <c r="F191" i="5"/>
  <c r="F199" i="5"/>
  <c r="F207" i="5"/>
  <c r="F215" i="5"/>
  <c r="F223" i="5"/>
  <c r="F231" i="5"/>
  <c r="F239" i="5"/>
  <c r="C239" i="5" s="1"/>
  <c r="F247" i="5"/>
  <c r="F255" i="5"/>
  <c r="C255" i="5" s="1"/>
  <c r="F263" i="5"/>
  <c r="F271" i="5"/>
  <c r="F279" i="5"/>
  <c r="F287" i="5"/>
  <c r="F295" i="5"/>
  <c r="C295" i="5" s="1"/>
  <c r="F303" i="5"/>
  <c r="C303" i="5" s="1"/>
  <c r="F311" i="5"/>
  <c r="C311" i="5" s="1"/>
  <c r="F8" i="5"/>
  <c r="F16" i="5"/>
  <c r="F24" i="5"/>
  <c r="F32" i="5"/>
  <c r="F40" i="5"/>
  <c r="F48" i="5"/>
  <c r="F56" i="5"/>
  <c r="F64" i="5"/>
  <c r="F72" i="5"/>
  <c r="F80" i="5"/>
  <c r="F88" i="5"/>
  <c r="F96" i="5"/>
  <c r="F104" i="5"/>
  <c r="F112" i="5"/>
  <c r="C112" i="5" s="1"/>
  <c r="F120" i="5"/>
  <c r="C120" i="5" s="1"/>
  <c r="F128" i="5"/>
  <c r="C128" i="5" s="1"/>
  <c r="F136" i="5"/>
  <c r="C136" i="5" s="1"/>
  <c r="F144" i="5"/>
  <c r="C144" i="5" s="1"/>
  <c r="F152" i="5"/>
  <c r="C152" i="5" s="1"/>
  <c r="F160" i="5"/>
  <c r="C160" i="5" s="1"/>
  <c r="F168" i="5"/>
  <c r="C168" i="5" s="1"/>
  <c r="F176" i="5"/>
  <c r="C176" i="5" s="1"/>
  <c r="F184" i="5"/>
  <c r="C184" i="5" s="1"/>
  <c r="F192" i="5"/>
  <c r="C192" i="5" s="1"/>
  <c r="F200" i="5"/>
  <c r="C200" i="5" s="1"/>
  <c r="F208" i="5"/>
  <c r="C208" i="5" s="1"/>
  <c r="F216" i="5"/>
  <c r="C216" i="5" s="1"/>
  <c r="F224" i="5"/>
  <c r="C224" i="5" s="1"/>
  <c r="F232" i="5"/>
  <c r="C232" i="5" s="1"/>
  <c r="F240" i="5"/>
  <c r="C240" i="5" s="1"/>
  <c r="F248" i="5"/>
  <c r="C248" i="5" s="1"/>
  <c r="F256" i="5"/>
  <c r="C256" i="5" s="1"/>
  <c r="F264" i="5"/>
  <c r="C264" i="5" s="1"/>
  <c r="F272" i="5"/>
  <c r="C272" i="5" s="1"/>
  <c r="F280" i="5"/>
  <c r="C280" i="5" s="1"/>
  <c r="F288" i="5"/>
  <c r="C288" i="5" s="1"/>
  <c r="F296" i="5"/>
  <c r="C296" i="5" s="1"/>
  <c r="F304" i="5"/>
  <c r="C304" i="5" s="1"/>
  <c r="F312" i="5"/>
  <c r="C312" i="5" s="1"/>
  <c r="F323" i="5"/>
  <c r="C323" i="5" s="1"/>
  <c r="F9" i="5"/>
  <c r="C9" i="5" s="1"/>
  <c r="F17" i="5"/>
  <c r="C17" i="5" s="1"/>
  <c r="F25" i="5"/>
  <c r="C25" i="5" s="1"/>
  <c r="F33" i="5"/>
  <c r="C33" i="5" s="1"/>
  <c r="F41" i="5"/>
  <c r="C41" i="5" s="1"/>
  <c r="F49" i="5"/>
  <c r="C49" i="5" s="1"/>
  <c r="F57" i="5"/>
  <c r="C57" i="5" s="1"/>
  <c r="F65" i="5"/>
  <c r="C65" i="5" s="1"/>
  <c r="F73" i="5"/>
  <c r="C73" i="5" s="1"/>
  <c r="F81" i="5"/>
  <c r="C81" i="5" s="1"/>
  <c r="F89" i="5"/>
  <c r="C89" i="5" s="1"/>
  <c r="F97" i="5"/>
  <c r="C97" i="5" s="1"/>
  <c r="F105" i="5"/>
  <c r="C105" i="5" s="1"/>
  <c r="F113" i="5"/>
  <c r="C113" i="5" s="1"/>
  <c r="F121" i="5"/>
  <c r="C121" i="5" s="1"/>
  <c r="F129" i="5"/>
  <c r="C129" i="5" s="1"/>
  <c r="F137" i="5"/>
  <c r="C137" i="5" s="1"/>
  <c r="F145" i="5"/>
  <c r="C145" i="5" s="1"/>
  <c r="F153" i="5"/>
  <c r="C153" i="5" s="1"/>
  <c r="F161" i="5"/>
  <c r="C161" i="5" s="1"/>
  <c r="F169" i="5"/>
  <c r="C169" i="5" s="1"/>
  <c r="F177" i="5"/>
  <c r="C177" i="5" s="1"/>
  <c r="F185" i="5"/>
  <c r="C185" i="5" s="1"/>
  <c r="F193" i="5"/>
  <c r="C193" i="5" s="1"/>
  <c r="F201" i="5"/>
  <c r="C201" i="5" s="1"/>
  <c r="F209" i="5"/>
  <c r="C209" i="5" s="1"/>
  <c r="F217" i="5"/>
  <c r="C217" i="5" s="1"/>
  <c r="F225" i="5"/>
  <c r="C225" i="5" s="1"/>
  <c r="F233" i="5"/>
  <c r="C233" i="5" s="1"/>
  <c r="F241" i="5"/>
  <c r="C241" i="5" s="1"/>
  <c r="F249" i="5"/>
  <c r="C249" i="5" s="1"/>
  <c r="F257" i="5"/>
  <c r="C257" i="5" s="1"/>
  <c r="F265" i="5"/>
  <c r="C265" i="5" s="1"/>
  <c r="F273" i="5"/>
  <c r="C273" i="5" s="1"/>
  <c r="F281" i="5"/>
  <c r="C281" i="5" s="1"/>
  <c r="F289" i="5"/>
  <c r="C289" i="5" s="1"/>
  <c r="F297" i="5"/>
  <c r="C297" i="5" s="1"/>
  <c r="F305" i="5"/>
  <c r="C305" i="5" s="1"/>
  <c r="F10" i="5"/>
  <c r="C10" i="5" s="1"/>
  <c r="F18" i="5"/>
  <c r="C18" i="5" s="1"/>
  <c r="F26" i="5"/>
  <c r="C26" i="5" s="1"/>
  <c r="F34" i="5"/>
  <c r="C34" i="5" s="1"/>
  <c r="F42" i="5"/>
  <c r="C42" i="5" s="1"/>
  <c r="F50" i="5"/>
  <c r="C50" i="5" s="1"/>
  <c r="F58" i="5"/>
  <c r="C58" i="5" s="1"/>
  <c r="F66" i="5"/>
  <c r="C66" i="5" s="1"/>
  <c r="F74" i="5"/>
  <c r="C74" i="5" s="1"/>
  <c r="F82" i="5"/>
  <c r="C82" i="5" s="1"/>
  <c r="F90" i="5"/>
  <c r="C90" i="5" s="1"/>
  <c r="F98" i="5"/>
  <c r="C98" i="5" s="1"/>
  <c r="F106" i="5"/>
  <c r="C106" i="5" s="1"/>
  <c r="F114" i="5"/>
  <c r="C114" i="5" s="1"/>
  <c r="F122" i="5"/>
  <c r="C122" i="5" s="1"/>
  <c r="F130" i="5"/>
  <c r="C130" i="5" s="1"/>
  <c r="F138" i="5"/>
  <c r="C138" i="5" s="1"/>
  <c r="F146" i="5"/>
  <c r="C146" i="5" s="1"/>
  <c r="F154" i="5"/>
  <c r="C154" i="5" s="1"/>
  <c r="F162" i="5"/>
  <c r="C162" i="5" s="1"/>
  <c r="F170" i="5"/>
  <c r="F178" i="5"/>
  <c r="F186" i="5"/>
  <c r="F194" i="5"/>
  <c r="C194" i="5" s="1"/>
  <c r="F202" i="5"/>
  <c r="F210" i="5"/>
  <c r="F218" i="5"/>
  <c r="F226" i="5"/>
  <c r="F234" i="5"/>
  <c r="F242" i="5"/>
  <c r="F250" i="5"/>
  <c r="F258" i="5"/>
  <c r="F266" i="5"/>
  <c r="F274" i="5"/>
  <c r="F282" i="5"/>
  <c r="F290" i="5"/>
  <c r="F298" i="5"/>
  <c r="F306" i="5"/>
  <c r="F314" i="5"/>
  <c r="F11" i="5"/>
  <c r="C11" i="5" s="1"/>
  <c r="F19" i="5"/>
  <c r="C19" i="5" s="1"/>
  <c r="F27" i="5"/>
  <c r="C27" i="5" s="1"/>
  <c r="F35" i="5"/>
  <c r="C35" i="5" s="1"/>
  <c r="F43" i="5"/>
  <c r="C43" i="5" s="1"/>
  <c r="F51" i="5"/>
  <c r="C51" i="5" s="1"/>
  <c r="F59" i="5"/>
  <c r="C59" i="5" s="1"/>
  <c r="F67" i="5"/>
  <c r="C67" i="5" s="1"/>
  <c r="F75" i="5"/>
  <c r="C75" i="5" s="1"/>
  <c r="F83" i="5"/>
  <c r="C83" i="5" s="1"/>
  <c r="F91" i="5"/>
  <c r="C91" i="5" s="1"/>
  <c r="F99" i="5"/>
  <c r="C99" i="5" s="1"/>
  <c r="F107" i="5"/>
  <c r="C107" i="5" s="1"/>
  <c r="F115" i="5"/>
  <c r="C115" i="5" s="1"/>
  <c r="F123" i="5"/>
  <c r="C123" i="5" s="1"/>
  <c r="F131" i="5"/>
  <c r="C131" i="5" s="1"/>
  <c r="F139" i="5"/>
  <c r="C139" i="5" s="1"/>
  <c r="F147" i="5"/>
  <c r="C147" i="5" s="1"/>
  <c r="F155" i="5"/>
  <c r="C155" i="5" s="1"/>
  <c r="F163" i="5"/>
  <c r="C163" i="5" s="1"/>
  <c r="F171" i="5"/>
  <c r="C171" i="5" s="1"/>
  <c r="F179" i="5"/>
  <c r="C179" i="5" s="1"/>
  <c r="F187" i="5"/>
  <c r="C187" i="5" s="1"/>
  <c r="F195" i="5"/>
  <c r="C195" i="5" s="1"/>
  <c r="F203" i="5"/>
  <c r="C203" i="5" s="1"/>
  <c r="F211" i="5"/>
  <c r="C211" i="5" s="1"/>
  <c r="F219" i="5"/>
  <c r="C219" i="5" s="1"/>
  <c r="F227" i="5"/>
  <c r="C227" i="5" s="1"/>
  <c r="F235" i="5"/>
  <c r="C235" i="5" s="1"/>
  <c r="F243" i="5"/>
  <c r="C243" i="5" s="1"/>
  <c r="F251" i="5"/>
  <c r="C251" i="5" s="1"/>
  <c r="F259" i="5"/>
  <c r="C259" i="5" s="1"/>
  <c r="F267" i="5"/>
  <c r="C267" i="5" s="1"/>
  <c r="F275" i="5"/>
  <c r="C275" i="5" s="1"/>
  <c r="F283" i="5"/>
  <c r="C283" i="5" s="1"/>
  <c r="F291" i="5"/>
  <c r="C291" i="5" s="1"/>
  <c r="F299" i="5"/>
  <c r="C299" i="5" s="1"/>
  <c r="F307" i="5"/>
  <c r="C307" i="5" s="1"/>
  <c r="F315" i="5"/>
  <c r="C315" i="5" s="1"/>
  <c r="F12" i="5"/>
  <c r="C12" i="5" s="1"/>
  <c r="F20" i="5"/>
  <c r="C20" i="5" s="1"/>
  <c r="F28" i="5"/>
  <c r="C28" i="5" s="1"/>
  <c r="F36" i="5"/>
  <c r="C36" i="5" s="1"/>
  <c r="F44" i="5"/>
  <c r="C44" i="5" s="1"/>
  <c r="F52" i="5"/>
  <c r="C52" i="5" s="1"/>
  <c r="F60" i="5"/>
  <c r="C60" i="5" s="1"/>
  <c r="F68" i="5"/>
  <c r="C68" i="5" s="1"/>
  <c r="F76" i="5"/>
  <c r="C76" i="5" s="1"/>
  <c r="F84" i="5"/>
  <c r="C84" i="5" s="1"/>
  <c r="F92" i="5"/>
  <c r="C92" i="5" s="1"/>
  <c r="F100" i="5"/>
  <c r="C100" i="5" s="1"/>
  <c r="F108" i="5"/>
  <c r="C108" i="5" s="1"/>
  <c r="F116" i="5"/>
  <c r="C116" i="5" s="1"/>
  <c r="F124" i="5"/>
  <c r="C124" i="5" s="1"/>
  <c r="F132" i="5"/>
  <c r="C132" i="5" s="1"/>
  <c r="F140" i="5"/>
  <c r="C140" i="5" s="1"/>
  <c r="F148" i="5"/>
  <c r="C148" i="5" s="1"/>
  <c r="F156" i="5"/>
  <c r="C156" i="5" s="1"/>
  <c r="F164" i="5"/>
  <c r="C164" i="5" s="1"/>
  <c r="F172" i="5"/>
  <c r="C172" i="5" s="1"/>
  <c r="F180" i="5"/>
  <c r="C180" i="5" s="1"/>
  <c r="F188" i="5"/>
  <c r="C188" i="5" s="1"/>
  <c r="F196" i="5"/>
  <c r="C196" i="5" s="1"/>
  <c r="F204" i="5"/>
  <c r="C204" i="5" s="1"/>
  <c r="F212" i="5"/>
  <c r="C212" i="5" s="1"/>
  <c r="F220" i="5"/>
  <c r="C220" i="5" s="1"/>
  <c r="F228" i="5"/>
  <c r="C228" i="5" s="1"/>
  <c r="F236" i="5"/>
  <c r="C236" i="5" s="1"/>
  <c r="F244" i="5"/>
  <c r="C244" i="5" s="1"/>
  <c r="F252" i="5"/>
  <c r="C252" i="5" s="1"/>
  <c r="F260" i="5"/>
  <c r="C260" i="5" s="1"/>
  <c r="F268" i="5"/>
  <c r="C268" i="5" s="1"/>
  <c r="F276" i="5"/>
  <c r="C276" i="5" s="1"/>
  <c r="F284" i="5"/>
  <c r="C284" i="5" s="1"/>
  <c r="F292" i="5"/>
  <c r="C292" i="5" s="1"/>
  <c r="F300" i="5"/>
  <c r="C300" i="5" s="1"/>
  <c r="F308" i="5"/>
  <c r="C308" i="5" s="1"/>
  <c r="F316" i="5"/>
  <c r="C316" i="5" s="1"/>
  <c r="F30" i="5"/>
  <c r="C30" i="5" s="1"/>
  <c r="F62" i="5"/>
  <c r="C62" i="5" s="1"/>
  <c r="F94" i="5"/>
  <c r="C94" i="5" s="1"/>
  <c r="F126" i="5"/>
  <c r="C126" i="5" s="1"/>
  <c r="F158" i="5"/>
  <c r="C158" i="5" s="1"/>
  <c r="F190" i="5"/>
  <c r="F222" i="5"/>
  <c r="C222" i="5" s="1"/>
  <c r="F254" i="5"/>
  <c r="F286" i="5"/>
  <c r="C286" i="5" s="1"/>
  <c r="F317" i="5"/>
  <c r="C317" i="5" s="1"/>
  <c r="F37" i="5"/>
  <c r="C37" i="5" s="1"/>
  <c r="F69" i="5"/>
  <c r="C69" i="5" s="1"/>
  <c r="F101" i="5"/>
  <c r="C101" i="5" s="1"/>
  <c r="F133" i="5"/>
  <c r="C133" i="5" s="1"/>
  <c r="F165" i="5"/>
  <c r="C165" i="5" s="1"/>
  <c r="F197" i="5"/>
  <c r="C197" i="5" s="1"/>
  <c r="F229" i="5"/>
  <c r="C229" i="5" s="1"/>
  <c r="F261" i="5"/>
  <c r="C261" i="5" s="1"/>
  <c r="F293" i="5"/>
  <c r="C293" i="5" s="1"/>
  <c r="F318" i="5"/>
  <c r="F38" i="5"/>
  <c r="C38" i="5" s="1"/>
  <c r="F70" i="5"/>
  <c r="C70" i="5" s="1"/>
  <c r="F102" i="5"/>
  <c r="C102" i="5" s="1"/>
  <c r="F134" i="5"/>
  <c r="C134" i="5" s="1"/>
  <c r="F166" i="5"/>
  <c r="C166" i="5" s="1"/>
  <c r="F198" i="5"/>
  <c r="C198" i="5" s="1"/>
  <c r="F230" i="5"/>
  <c r="F262" i="5"/>
  <c r="F294" i="5"/>
  <c r="F6" i="5"/>
  <c r="F13" i="5"/>
  <c r="C13" i="5" s="1"/>
  <c r="F45" i="5"/>
  <c r="C45" i="5" s="1"/>
  <c r="F77" i="5"/>
  <c r="C77" i="5" s="1"/>
  <c r="F109" i="5"/>
  <c r="C109" i="5" s="1"/>
  <c r="F141" i="5"/>
  <c r="C141" i="5" s="1"/>
  <c r="F173" i="5"/>
  <c r="C173" i="5" s="1"/>
  <c r="F205" i="5"/>
  <c r="C205" i="5" s="1"/>
  <c r="F237" i="5"/>
  <c r="C237" i="5" s="1"/>
  <c r="F269" i="5"/>
  <c r="C269" i="5" s="1"/>
  <c r="F301" i="5"/>
  <c r="C301" i="5" s="1"/>
  <c r="F14" i="5"/>
  <c r="C14" i="5" s="1"/>
  <c r="F46" i="5"/>
  <c r="C46" i="5" s="1"/>
  <c r="F78" i="5"/>
  <c r="C78" i="5" s="1"/>
  <c r="F110" i="5"/>
  <c r="C110" i="5" s="1"/>
  <c r="F142" i="5"/>
  <c r="C142" i="5" s="1"/>
  <c r="F174" i="5"/>
  <c r="F206" i="5"/>
  <c r="F238" i="5"/>
  <c r="F270" i="5"/>
  <c r="F302" i="5"/>
  <c r="F21" i="5"/>
  <c r="C21" i="5" s="1"/>
  <c r="F53" i="5"/>
  <c r="C53" i="5" s="1"/>
  <c r="F85" i="5"/>
  <c r="C85" i="5" s="1"/>
  <c r="F117" i="5"/>
  <c r="C117" i="5" s="1"/>
  <c r="F149" i="5"/>
  <c r="C149" i="5" s="1"/>
  <c r="F181" i="5"/>
  <c r="C181" i="5" s="1"/>
  <c r="F213" i="5"/>
  <c r="C213" i="5" s="1"/>
  <c r="F245" i="5"/>
  <c r="C245" i="5" s="1"/>
  <c r="F277" i="5"/>
  <c r="C277" i="5" s="1"/>
  <c r="F309" i="5"/>
  <c r="C309" i="5" s="1"/>
  <c r="F22" i="5"/>
  <c r="C22" i="5" s="1"/>
  <c r="F150" i="5"/>
  <c r="C150" i="5" s="1"/>
  <c r="F278" i="5"/>
  <c r="F29" i="5"/>
  <c r="C29" i="5" s="1"/>
  <c r="F157" i="5"/>
  <c r="C157" i="5" s="1"/>
  <c r="F285" i="5"/>
  <c r="C285" i="5" s="1"/>
  <c r="F54" i="5"/>
  <c r="C54" i="5" s="1"/>
  <c r="F182" i="5"/>
  <c r="F310" i="5"/>
  <c r="F61" i="5"/>
  <c r="C61" i="5" s="1"/>
  <c r="F189" i="5"/>
  <c r="C189" i="5" s="1"/>
  <c r="F313" i="5"/>
  <c r="C313" i="5" s="1"/>
  <c r="F86" i="5"/>
  <c r="C86" i="5" s="1"/>
  <c r="F214" i="5"/>
  <c r="F93" i="5"/>
  <c r="C93" i="5" s="1"/>
  <c r="F221" i="5"/>
  <c r="C221" i="5" s="1"/>
  <c r="F118" i="5"/>
  <c r="C118" i="5" s="1"/>
  <c r="F125" i="5"/>
  <c r="C125" i="5" s="1"/>
  <c r="F246" i="5"/>
  <c r="F253" i="5"/>
  <c r="C253" i="5" s="1"/>
  <c r="G25" i="3"/>
  <c r="G28" i="3" s="1"/>
  <c r="I4" i="5"/>
  <c r="Q1" i="2"/>
  <c r="F40" i="3"/>
  <c r="G29" i="3" l="1"/>
  <c r="C207" i="5"/>
  <c r="C246" i="5"/>
  <c r="C278" i="5"/>
  <c r="C206" i="5"/>
  <c r="C290" i="5"/>
  <c r="C226" i="5"/>
  <c r="C80" i="5"/>
  <c r="C16" i="5"/>
  <c r="C263" i="5"/>
  <c r="C199" i="5"/>
  <c r="C135" i="5"/>
  <c r="C238" i="5"/>
  <c r="C271" i="5"/>
  <c r="C143" i="5"/>
  <c r="C174" i="5"/>
  <c r="F4" i="5"/>
  <c r="C190" i="5"/>
  <c r="C282" i="5"/>
  <c r="C218" i="5"/>
  <c r="C72" i="5"/>
  <c r="C8" i="5"/>
  <c r="C191" i="5"/>
  <c r="C127" i="5"/>
  <c r="C298" i="5"/>
  <c r="C310" i="5"/>
  <c r="C294" i="5"/>
  <c r="C274" i="5"/>
  <c r="C210" i="5"/>
  <c r="C64" i="5"/>
  <c r="C247" i="5"/>
  <c r="C183" i="5"/>
  <c r="C119" i="5"/>
  <c r="C254" i="5"/>
  <c r="C88" i="5"/>
  <c r="C182" i="5"/>
  <c r="C262" i="5"/>
  <c r="C318" i="5"/>
  <c r="C266" i="5"/>
  <c r="C202" i="5"/>
  <c r="C56" i="5"/>
  <c r="C175" i="5"/>
  <c r="C234" i="5"/>
  <c r="C24" i="5"/>
  <c r="C230" i="5"/>
  <c r="C258" i="5"/>
  <c r="C48" i="5"/>
  <c r="C231" i="5"/>
  <c r="C167" i="5"/>
  <c r="C302" i="5"/>
  <c r="C314" i="5"/>
  <c r="C250" i="5"/>
  <c r="C186" i="5"/>
  <c r="C104" i="5"/>
  <c r="C40" i="5"/>
  <c r="C287" i="5"/>
  <c r="C223" i="5"/>
  <c r="C159" i="5"/>
  <c r="T1" i="1"/>
  <c r="E14" i="3"/>
  <c r="E36" i="3"/>
  <c r="C170" i="5"/>
  <c r="C214" i="5"/>
  <c r="C270" i="5"/>
  <c r="C306" i="5"/>
  <c r="C242" i="5"/>
  <c r="C178" i="5"/>
  <c r="C96" i="5"/>
  <c r="C32" i="5"/>
  <c r="C279" i="5"/>
  <c r="C215" i="5"/>
  <c r="C151" i="5"/>
  <c r="R1" i="2"/>
  <c r="F41" i="3"/>
  <c r="G36" i="3" l="1"/>
  <c r="H36" i="3" s="1"/>
  <c r="U1" i="1"/>
  <c r="M13" i="5"/>
  <c r="M21" i="5"/>
  <c r="M29" i="5"/>
  <c r="M37" i="5"/>
  <c r="M45" i="5"/>
  <c r="M53" i="5"/>
  <c r="M61" i="5"/>
  <c r="M69" i="5"/>
  <c r="M77" i="5"/>
  <c r="M85" i="5"/>
  <c r="M93" i="5"/>
  <c r="M101" i="5"/>
  <c r="M109" i="5"/>
  <c r="M117" i="5"/>
  <c r="M125" i="5"/>
  <c r="M133" i="5"/>
  <c r="M322" i="5"/>
  <c r="M14" i="5"/>
  <c r="M22" i="5"/>
  <c r="M30" i="5"/>
  <c r="M38" i="5"/>
  <c r="M46" i="5"/>
  <c r="M54" i="5"/>
  <c r="M62" i="5"/>
  <c r="M70" i="5"/>
  <c r="M78" i="5"/>
  <c r="M86" i="5"/>
  <c r="M94" i="5"/>
  <c r="M102" i="5"/>
  <c r="M110" i="5"/>
  <c r="M118" i="5"/>
  <c r="M126" i="5"/>
  <c r="M134" i="5"/>
  <c r="M142" i="5"/>
  <c r="M150" i="5"/>
  <c r="M158" i="5"/>
  <c r="M166" i="5"/>
  <c r="M174" i="5"/>
  <c r="M182" i="5"/>
  <c r="M190" i="5"/>
  <c r="M198" i="5"/>
  <c r="M206" i="5"/>
  <c r="M214" i="5"/>
  <c r="M222" i="5"/>
  <c r="M230" i="5"/>
  <c r="M238" i="5"/>
  <c r="M246" i="5"/>
  <c r="M254" i="5"/>
  <c r="M262" i="5"/>
  <c r="M270" i="5"/>
  <c r="M278" i="5"/>
  <c r="M319" i="5"/>
  <c r="M7" i="5"/>
  <c r="M15" i="5"/>
  <c r="M23" i="5"/>
  <c r="M31" i="5"/>
  <c r="M39" i="5"/>
  <c r="M47" i="5"/>
  <c r="M55" i="5"/>
  <c r="M63" i="5"/>
  <c r="M71" i="5"/>
  <c r="M79" i="5"/>
  <c r="M87" i="5"/>
  <c r="M95" i="5"/>
  <c r="M103" i="5"/>
  <c r="M111" i="5"/>
  <c r="M119" i="5"/>
  <c r="M127" i="5"/>
  <c r="M135" i="5"/>
  <c r="M143" i="5"/>
  <c r="M151" i="5"/>
  <c r="M159" i="5"/>
  <c r="M167" i="5"/>
  <c r="M175" i="5"/>
  <c r="M183" i="5"/>
  <c r="M191" i="5"/>
  <c r="M199" i="5"/>
  <c r="M207" i="5"/>
  <c r="M215" i="5"/>
  <c r="M223" i="5"/>
  <c r="M231" i="5"/>
  <c r="M239" i="5"/>
  <c r="M247" i="5"/>
  <c r="M255" i="5"/>
  <c r="M263" i="5"/>
  <c r="M271" i="5"/>
  <c r="M279" i="5"/>
  <c r="M287" i="5"/>
  <c r="M295" i="5"/>
  <c r="M8" i="5"/>
  <c r="M16" i="5"/>
  <c r="M24" i="5"/>
  <c r="M32" i="5"/>
  <c r="M40" i="5"/>
  <c r="M48" i="5"/>
  <c r="M56" i="5"/>
  <c r="M64" i="5"/>
  <c r="M72" i="5"/>
  <c r="M80" i="5"/>
  <c r="M88" i="5"/>
  <c r="M96" i="5"/>
  <c r="M104" i="5"/>
  <c r="M112" i="5"/>
  <c r="M120" i="5"/>
  <c r="M128" i="5"/>
  <c r="M136" i="5"/>
  <c r="M144" i="5"/>
  <c r="M152" i="5"/>
  <c r="M160" i="5"/>
  <c r="M168" i="5"/>
  <c r="M176" i="5"/>
  <c r="M184" i="5"/>
  <c r="M192" i="5"/>
  <c r="M200" i="5"/>
  <c r="M208" i="5"/>
  <c r="M216" i="5"/>
  <c r="M224" i="5"/>
  <c r="M321" i="5"/>
  <c r="M9" i="5"/>
  <c r="M17" i="5"/>
  <c r="M25" i="5"/>
  <c r="M33" i="5"/>
  <c r="M41" i="5"/>
  <c r="M49" i="5"/>
  <c r="M57" i="5"/>
  <c r="M65" i="5"/>
  <c r="M73" i="5"/>
  <c r="M81" i="5"/>
  <c r="M89" i="5"/>
  <c r="M97" i="5"/>
  <c r="M105" i="5"/>
  <c r="M113" i="5"/>
  <c r="M121" i="5"/>
  <c r="M129" i="5"/>
  <c r="M137" i="5"/>
  <c r="M145" i="5"/>
  <c r="M153" i="5"/>
  <c r="M161" i="5"/>
  <c r="M169" i="5"/>
  <c r="M177" i="5"/>
  <c r="M185" i="5"/>
  <c r="M193" i="5"/>
  <c r="M201" i="5"/>
  <c r="M209" i="5"/>
  <c r="M217" i="5"/>
  <c r="M225" i="5"/>
  <c r="M233" i="5"/>
  <c r="M241" i="5"/>
  <c r="M249" i="5"/>
  <c r="M257" i="5"/>
  <c r="M265" i="5"/>
  <c r="M273" i="5"/>
  <c r="M281" i="5"/>
  <c r="M10" i="5"/>
  <c r="M18" i="5"/>
  <c r="M26" i="5"/>
  <c r="M34" i="5"/>
  <c r="M42" i="5"/>
  <c r="M50" i="5"/>
  <c r="M58" i="5"/>
  <c r="M66" i="5"/>
  <c r="M74" i="5"/>
  <c r="M82" i="5"/>
  <c r="M90" i="5"/>
  <c r="M98" i="5"/>
  <c r="M106" i="5"/>
  <c r="M114" i="5"/>
  <c r="M122" i="5"/>
  <c r="M130" i="5"/>
  <c r="M138" i="5"/>
  <c r="M146" i="5"/>
  <c r="M154" i="5"/>
  <c r="M162" i="5"/>
  <c r="M170" i="5"/>
  <c r="M178" i="5"/>
  <c r="M186" i="5"/>
  <c r="M194" i="5"/>
  <c r="M202" i="5"/>
  <c r="M210" i="5"/>
  <c r="M218" i="5"/>
  <c r="M226" i="5"/>
  <c r="M234" i="5"/>
  <c r="M242" i="5"/>
  <c r="M323" i="5"/>
  <c r="M11" i="5"/>
  <c r="M19" i="5"/>
  <c r="M27" i="5"/>
  <c r="M35" i="5"/>
  <c r="M43" i="5"/>
  <c r="M51" i="5"/>
  <c r="M59" i="5"/>
  <c r="M67" i="5"/>
  <c r="M75" i="5"/>
  <c r="M83" i="5"/>
  <c r="M91" i="5"/>
  <c r="M99" i="5"/>
  <c r="M107" i="5"/>
  <c r="M115" i="5"/>
  <c r="M123" i="5"/>
  <c r="M131" i="5"/>
  <c r="M139" i="5"/>
  <c r="M147" i="5"/>
  <c r="M155" i="5"/>
  <c r="M163" i="5"/>
  <c r="M171" i="5"/>
  <c r="M179" i="5"/>
  <c r="M187" i="5"/>
  <c r="M195" i="5"/>
  <c r="M203" i="5"/>
  <c r="M211" i="5"/>
  <c r="M219" i="5"/>
  <c r="M227" i="5"/>
  <c r="M235" i="5"/>
  <c r="M243" i="5"/>
  <c r="M251" i="5"/>
  <c r="M259" i="5"/>
  <c r="M28" i="5"/>
  <c r="M92" i="5"/>
  <c r="M148" i="5"/>
  <c r="M180" i="5"/>
  <c r="M212" i="5"/>
  <c r="M237" i="5"/>
  <c r="M256" i="5"/>
  <c r="M269" i="5"/>
  <c r="M283" i="5"/>
  <c r="M292" i="5"/>
  <c r="M301" i="5"/>
  <c r="M309" i="5"/>
  <c r="M317" i="5"/>
  <c r="M320" i="5"/>
  <c r="M36" i="5"/>
  <c r="M100" i="5"/>
  <c r="M149" i="5"/>
  <c r="M181" i="5"/>
  <c r="M213" i="5"/>
  <c r="M240" i="5"/>
  <c r="M258" i="5"/>
  <c r="M272" i="5"/>
  <c r="M284" i="5"/>
  <c r="M293" i="5"/>
  <c r="M302" i="5"/>
  <c r="M310" i="5"/>
  <c r="M318" i="5"/>
  <c r="M44" i="5"/>
  <c r="M108" i="5"/>
  <c r="M156" i="5"/>
  <c r="M188" i="5"/>
  <c r="M220" i="5"/>
  <c r="M244" i="5"/>
  <c r="M260" i="5"/>
  <c r="M274" i="5"/>
  <c r="M285" i="5"/>
  <c r="M294" i="5"/>
  <c r="M303" i="5"/>
  <c r="M311" i="5"/>
  <c r="M6" i="5"/>
  <c r="M52" i="5"/>
  <c r="M116" i="5"/>
  <c r="M157" i="5"/>
  <c r="M189" i="5"/>
  <c r="M221" i="5"/>
  <c r="M245" i="5"/>
  <c r="M261" i="5"/>
  <c r="M275" i="5"/>
  <c r="M286" i="5"/>
  <c r="M296" i="5"/>
  <c r="M304" i="5"/>
  <c r="M312" i="5"/>
  <c r="M60" i="5"/>
  <c r="M124" i="5"/>
  <c r="M164" i="5"/>
  <c r="M196" i="5"/>
  <c r="M228" i="5"/>
  <c r="M248" i="5"/>
  <c r="M264" i="5"/>
  <c r="M276" i="5"/>
  <c r="M288" i="5"/>
  <c r="M297" i="5"/>
  <c r="M305" i="5"/>
  <c r="M313" i="5"/>
  <c r="M68" i="5"/>
  <c r="M132" i="5"/>
  <c r="M165" i="5"/>
  <c r="M197" i="5"/>
  <c r="M229" i="5"/>
  <c r="M250" i="5"/>
  <c r="M266" i="5"/>
  <c r="M277" i="5"/>
  <c r="M289" i="5"/>
  <c r="M298" i="5"/>
  <c r="M306" i="5"/>
  <c r="M314" i="5"/>
  <c r="M12" i="5"/>
  <c r="M76" i="5"/>
  <c r="M140" i="5"/>
  <c r="M172" i="5"/>
  <c r="M204" i="5"/>
  <c r="M232" i="5"/>
  <c r="M252" i="5"/>
  <c r="M267" i="5"/>
  <c r="M280" i="5"/>
  <c r="M141" i="5"/>
  <c r="M291" i="5"/>
  <c r="M173" i="5"/>
  <c r="M299" i="5"/>
  <c r="M205" i="5"/>
  <c r="M300" i="5"/>
  <c r="M236" i="5"/>
  <c r="M307" i="5"/>
  <c r="M253" i="5"/>
  <c r="M308" i="5"/>
  <c r="M268" i="5"/>
  <c r="M315" i="5"/>
  <c r="M84" i="5"/>
  <c r="M282" i="5"/>
  <c r="M290" i="5"/>
  <c r="M316" i="5"/>
  <c r="M20" i="5"/>
  <c r="E37" i="3"/>
  <c r="G37" i="3" s="1"/>
  <c r="H37" i="3" s="1"/>
  <c r="E15" i="3"/>
  <c r="S1" i="2"/>
  <c r="F42" i="3"/>
  <c r="N252" i="5" l="1"/>
  <c r="N301" i="5"/>
  <c r="N233" i="5"/>
  <c r="N183" i="5"/>
  <c r="N278" i="5"/>
  <c r="N214" i="5"/>
  <c r="N150" i="5"/>
  <c r="N86" i="5"/>
  <c r="N22" i="5"/>
  <c r="N93" i="5"/>
  <c r="N29" i="5"/>
  <c r="N84" i="5"/>
  <c r="N205" i="5"/>
  <c r="N232" i="5"/>
  <c r="N298" i="5"/>
  <c r="N132" i="5"/>
  <c r="N248" i="5"/>
  <c r="N296" i="5"/>
  <c r="N116" i="5"/>
  <c r="N260" i="5"/>
  <c r="N310" i="5"/>
  <c r="N181" i="5"/>
  <c r="N292" i="5"/>
  <c r="N92" i="5"/>
  <c r="N211" i="5"/>
  <c r="N147" i="5"/>
  <c r="N83" i="5"/>
  <c r="N19" i="5"/>
  <c r="N202" i="5"/>
  <c r="N138" i="5"/>
  <c r="N74" i="5"/>
  <c r="N10" i="5"/>
  <c r="N225" i="5"/>
  <c r="N161" i="5"/>
  <c r="N97" i="5"/>
  <c r="N33" i="5"/>
  <c r="N200" i="5"/>
  <c r="N136" i="5"/>
  <c r="N72" i="5"/>
  <c r="N8" i="5"/>
  <c r="N239" i="5"/>
  <c r="N175" i="5"/>
  <c r="N111" i="5"/>
  <c r="N47" i="5"/>
  <c r="N270" i="5"/>
  <c r="N206" i="5"/>
  <c r="N142" i="5"/>
  <c r="N78" i="5"/>
  <c r="N14" i="5"/>
  <c r="N85" i="5"/>
  <c r="N21" i="5"/>
  <c r="N264" i="5"/>
  <c r="N219" i="5"/>
  <c r="N82" i="5"/>
  <c r="N144" i="5"/>
  <c r="N119" i="5"/>
  <c r="N55" i="5"/>
  <c r="N299" i="5"/>
  <c r="N204" i="5"/>
  <c r="N289" i="5"/>
  <c r="N68" i="5"/>
  <c r="N228" i="5"/>
  <c r="N286" i="5"/>
  <c r="N52" i="5"/>
  <c r="N244" i="5"/>
  <c r="N302" i="5"/>
  <c r="N149" i="5"/>
  <c r="N283" i="5"/>
  <c r="N28" i="5"/>
  <c r="N203" i="5"/>
  <c r="N139" i="5"/>
  <c r="N75" i="5"/>
  <c r="N11" i="5"/>
  <c r="N194" i="5"/>
  <c r="N130" i="5"/>
  <c r="N66" i="5"/>
  <c r="N281" i="5"/>
  <c r="N217" i="5"/>
  <c r="N153" i="5"/>
  <c r="N89" i="5"/>
  <c r="N25" i="5"/>
  <c r="N192" i="5"/>
  <c r="N128" i="5"/>
  <c r="N64" i="5"/>
  <c r="N295" i="5"/>
  <c r="N231" i="5"/>
  <c r="N167" i="5"/>
  <c r="N103" i="5"/>
  <c r="N39" i="5"/>
  <c r="N262" i="5"/>
  <c r="N198" i="5"/>
  <c r="N134" i="5"/>
  <c r="N70" i="5"/>
  <c r="N322" i="5"/>
  <c r="N77" i="5"/>
  <c r="N13" i="5"/>
  <c r="N300" i="5"/>
  <c r="N274" i="5"/>
  <c r="N155" i="5"/>
  <c r="N169" i="5"/>
  <c r="N80" i="5"/>
  <c r="N315" i="5"/>
  <c r="N268" i="5"/>
  <c r="N173" i="5"/>
  <c r="N172" i="5"/>
  <c r="N277" i="5"/>
  <c r="N313" i="5"/>
  <c r="N196" i="5"/>
  <c r="N275" i="5"/>
  <c r="N6" i="5"/>
  <c r="M4" i="5"/>
  <c r="N220" i="5"/>
  <c r="N293" i="5"/>
  <c r="N100" i="5"/>
  <c r="N269" i="5"/>
  <c r="N259" i="5"/>
  <c r="N195" i="5"/>
  <c r="N131" i="5"/>
  <c r="N67" i="5"/>
  <c r="N323" i="5"/>
  <c r="N186" i="5"/>
  <c r="N122" i="5"/>
  <c r="N58" i="5"/>
  <c r="N273" i="5"/>
  <c r="N209" i="5"/>
  <c r="N145" i="5"/>
  <c r="N81" i="5"/>
  <c r="N17" i="5"/>
  <c r="N184" i="5"/>
  <c r="N120" i="5"/>
  <c r="N56" i="5"/>
  <c r="N287" i="5"/>
  <c r="N223" i="5"/>
  <c r="N159" i="5"/>
  <c r="N95" i="5"/>
  <c r="N31" i="5"/>
  <c r="N254" i="5"/>
  <c r="N190" i="5"/>
  <c r="N126" i="5"/>
  <c r="N62" i="5"/>
  <c r="N133" i="5"/>
  <c r="N69" i="5"/>
  <c r="V1" i="1"/>
  <c r="E38" i="3"/>
  <c r="G38" i="3" s="1"/>
  <c r="H38" i="3" s="1"/>
  <c r="E16" i="3"/>
  <c r="N282" i="5"/>
  <c r="N318" i="5"/>
  <c r="N91" i="5"/>
  <c r="N208" i="5"/>
  <c r="N16" i="5"/>
  <c r="N308" i="5"/>
  <c r="N291" i="5"/>
  <c r="N140" i="5"/>
  <c r="N266" i="5"/>
  <c r="N305" i="5"/>
  <c r="N164" i="5"/>
  <c r="N261" i="5"/>
  <c r="N311" i="5"/>
  <c r="N188" i="5"/>
  <c r="N284" i="5"/>
  <c r="N36" i="5"/>
  <c r="N256" i="5"/>
  <c r="N251" i="5"/>
  <c r="N187" i="5"/>
  <c r="N123" i="5"/>
  <c r="N59" i="5"/>
  <c r="N242" i="5"/>
  <c r="N178" i="5"/>
  <c r="N114" i="5"/>
  <c r="N50" i="5"/>
  <c r="N265" i="5"/>
  <c r="N201" i="5"/>
  <c r="N137" i="5"/>
  <c r="N73" i="5"/>
  <c r="N9" i="5"/>
  <c r="N176" i="5"/>
  <c r="N112" i="5"/>
  <c r="N48" i="5"/>
  <c r="N279" i="5"/>
  <c r="N215" i="5"/>
  <c r="N151" i="5"/>
  <c r="N87" i="5"/>
  <c r="N23" i="5"/>
  <c r="N246" i="5"/>
  <c r="N182" i="5"/>
  <c r="N118" i="5"/>
  <c r="N54" i="5"/>
  <c r="N125" i="5"/>
  <c r="N61" i="5"/>
  <c r="N304" i="5"/>
  <c r="N210" i="5"/>
  <c r="N247" i="5"/>
  <c r="N20" i="5"/>
  <c r="N253" i="5"/>
  <c r="N141" i="5"/>
  <c r="N76" i="5"/>
  <c r="N250" i="5"/>
  <c r="N297" i="5"/>
  <c r="N124" i="5"/>
  <c r="N245" i="5"/>
  <c r="N303" i="5"/>
  <c r="N156" i="5"/>
  <c r="N272" i="5"/>
  <c r="N320" i="5"/>
  <c r="N237" i="5"/>
  <c r="N243" i="5"/>
  <c r="N179" i="5"/>
  <c r="N115" i="5"/>
  <c r="N51" i="5"/>
  <c r="N234" i="5"/>
  <c r="N170" i="5"/>
  <c r="N106" i="5"/>
  <c r="N42" i="5"/>
  <c r="N257" i="5"/>
  <c r="N193" i="5"/>
  <c r="N129" i="5"/>
  <c r="N65" i="5"/>
  <c r="N321" i="5"/>
  <c r="N168" i="5"/>
  <c r="N104" i="5"/>
  <c r="N40" i="5"/>
  <c r="N271" i="5"/>
  <c r="N207" i="5"/>
  <c r="N143" i="5"/>
  <c r="N79" i="5"/>
  <c r="N15" i="5"/>
  <c r="N238" i="5"/>
  <c r="N174" i="5"/>
  <c r="N110" i="5"/>
  <c r="N46" i="5"/>
  <c r="N117" i="5"/>
  <c r="N53" i="5"/>
  <c r="N165" i="5"/>
  <c r="N213" i="5"/>
  <c r="N146" i="5"/>
  <c r="N18" i="5"/>
  <c r="N41" i="5"/>
  <c r="N316" i="5"/>
  <c r="N307" i="5"/>
  <c r="N280" i="5"/>
  <c r="N12" i="5"/>
  <c r="N229" i="5"/>
  <c r="N288" i="5"/>
  <c r="N60" i="5"/>
  <c r="N221" i="5"/>
  <c r="N294" i="5"/>
  <c r="N108" i="5"/>
  <c r="N258" i="5"/>
  <c r="N317" i="5"/>
  <c r="N212" i="5"/>
  <c r="N235" i="5"/>
  <c r="N171" i="5"/>
  <c r="N107" i="5"/>
  <c r="N43" i="5"/>
  <c r="N226" i="5"/>
  <c r="N162" i="5"/>
  <c r="N98" i="5"/>
  <c r="N34" i="5"/>
  <c r="N249" i="5"/>
  <c r="N185" i="5"/>
  <c r="N121" i="5"/>
  <c r="N57" i="5"/>
  <c r="N224" i="5"/>
  <c r="N160" i="5"/>
  <c r="N96" i="5"/>
  <c r="N32" i="5"/>
  <c r="N263" i="5"/>
  <c r="N199" i="5"/>
  <c r="N135" i="5"/>
  <c r="N71" i="5"/>
  <c r="N7" i="5"/>
  <c r="N230" i="5"/>
  <c r="N166" i="5"/>
  <c r="N102" i="5"/>
  <c r="N38" i="5"/>
  <c r="N109" i="5"/>
  <c r="N45" i="5"/>
  <c r="N306" i="5"/>
  <c r="N157" i="5"/>
  <c r="N148" i="5"/>
  <c r="N27" i="5"/>
  <c r="N105" i="5"/>
  <c r="N290" i="5"/>
  <c r="N236" i="5"/>
  <c r="N267" i="5"/>
  <c r="N314" i="5"/>
  <c r="N197" i="5"/>
  <c r="N276" i="5"/>
  <c r="N312" i="5"/>
  <c r="N189" i="5"/>
  <c r="N285" i="5"/>
  <c r="N44" i="5"/>
  <c r="N240" i="5"/>
  <c r="N309" i="5"/>
  <c r="N180" i="5"/>
  <c r="N227" i="5"/>
  <c r="N163" i="5"/>
  <c r="N99" i="5"/>
  <c r="N35" i="5"/>
  <c r="N218" i="5"/>
  <c r="N154" i="5"/>
  <c r="N90" i="5"/>
  <c r="N26" i="5"/>
  <c r="N241" i="5"/>
  <c r="N177" i="5"/>
  <c r="N113" i="5"/>
  <c r="N49" i="5"/>
  <c r="N216" i="5"/>
  <c r="N152" i="5"/>
  <c r="N88" i="5"/>
  <c r="N24" i="5"/>
  <c r="N255" i="5"/>
  <c r="N191" i="5"/>
  <c r="N127" i="5"/>
  <c r="N63" i="5"/>
  <c r="N319" i="5"/>
  <c r="N222" i="5"/>
  <c r="N158" i="5"/>
  <c r="N94" i="5"/>
  <c r="N30" i="5"/>
  <c r="N101" i="5"/>
  <c r="N37" i="5"/>
  <c r="T1" i="2"/>
  <c r="F43" i="3"/>
  <c r="W1" i="1" l="1"/>
  <c r="E39" i="3"/>
  <c r="E17" i="3"/>
  <c r="N4" i="5"/>
  <c r="U1" i="2"/>
  <c r="F44" i="3"/>
  <c r="G39" i="3" l="1"/>
  <c r="H39" i="3" s="1"/>
  <c r="X1" i="1"/>
  <c r="E18" i="3"/>
  <c r="E40" i="3"/>
  <c r="G40" i="3" s="1"/>
  <c r="H40" i="3" s="1"/>
  <c r="V1" i="2"/>
  <c r="W1" i="2" s="1"/>
  <c r="F45" i="3"/>
  <c r="Y1" i="1" l="1"/>
  <c r="E41" i="3"/>
  <c r="E19" i="3"/>
  <c r="F46" i="3"/>
  <c r="X1" i="2"/>
  <c r="F47" i="3"/>
  <c r="G41" i="3" l="1"/>
  <c r="H41" i="3" s="1"/>
  <c r="Z1" i="1"/>
  <c r="E20" i="3"/>
  <c r="E42" i="3"/>
  <c r="G42" i="3" s="1"/>
  <c r="H42" i="3" s="1"/>
  <c r="Y1" i="2"/>
  <c r="F48" i="3"/>
  <c r="AA1" i="1" l="1"/>
  <c r="E43" i="3"/>
  <c r="E21" i="3"/>
  <c r="Z1" i="2"/>
  <c r="F49" i="3"/>
  <c r="G43" i="3" l="1"/>
  <c r="AB1" i="1"/>
  <c r="E44" i="3"/>
  <c r="G44" i="3" s="1"/>
  <c r="H44" i="3" s="1"/>
  <c r="E22" i="3"/>
  <c r="F50" i="3"/>
  <c r="F51" i="3" s="1"/>
  <c r="AC1" i="1" l="1"/>
  <c r="AD1" i="1" s="1"/>
  <c r="E23" i="3"/>
  <c r="E24" i="3" s="1"/>
  <c r="E45" i="3"/>
  <c r="H43" i="3"/>
  <c r="G45" i="3" l="1"/>
  <c r="E46" i="3"/>
  <c r="AE1" i="1"/>
  <c r="G323" i="5"/>
  <c r="G320" i="5"/>
  <c r="G322" i="5"/>
  <c r="G319" i="5"/>
  <c r="G321" i="5"/>
  <c r="G7" i="5"/>
  <c r="G15" i="5"/>
  <c r="G23" i="5"/>
  <c r="G31" i="5"/>
  <c r="G39" i="5"/>
  <c r="G47" i="5"/>
  <c r="G55" i="5"/>
  <c r="G63" i="5"/>
  <c r="G71" i="5"/>
  <c r="G79" i="5"/>
  <c r="G87" i="5"/>
  <c r="G95" i="5"/>
  <c r="G9" i="5"/>
  <c r="G17" i="5"/>
  <c r="G25" i="5"/>
  <c r="G33" i="5"/>
  <c r="G41" i="5"/>
  <c r="G10" i="5"/>
  <c r="G18" i="5"/>
  <c r="G26" i="5"/>
  <c r="G34" i="5"/>
  <c r="G11" i="5"/>
  <c r="G19" i="5"/>
  <c r="G27" i="5"/>
  <c r="G35" i="5"/>
  <c r="G43" i="5"/>
  <c r="G51" i="5"/>
  <c r="G59" i="5"/>
  <c r="G67" i="5"/>
  <c r="G20" i="5"/>
  <c r="G36" i="5"/>
  <c r="G48" i="5"/>
  <c r="G58" i="5"/>
  <c r="G69" i="5"/>
  <c r="G78" i="5"/>
  <c r="G88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AB4" i="5"/>
  <c r="R4" i="5"/>
  <c r="G21" i="5"/>
  <c r="G37" i="5"/>
  <c r="G49" i="5"/>
  <c r="G60" i="5"/>
  <c r="G70" i="5"/>
  <c r="G80" i="5"/>
  <c r="G89" i="5"/>
  <c r="G98" i="5"/>
  <c r="G106" i="5"/>
  <c r="G114" i="5"/>
  <c r="G122" i="5"/>
  <c r="G130" i="5"/>
  <c r="G138" i="5"/>
  <c r="G146" i="5"/>
  <c r="G154" i="5"/>
  <c r="G162" i="5"/>
  <c r="G170" i="5"/>
  <c r="G178" i="5"/>
  <c r="G186" i="5"/>
  <c r="G194" i="5"/>
  <c r="G202" i="5"/>
  <c r="G210" i="5"/>
  <c r="G218" i="5"/>
  <c r="G226" i="5"/>
  <c r="G234" i="5"/>
  <c r="G242" i="5"/>
  <c r="G250" i="5"/>
  <c r="G258" i="5"/>
  <c r="G266" i="5"/>
  <c r="G274" i="5"/>
  <c r="G282" i="5"/>
  <c r="G290" i="5"/>
  <c r="G298" i="5"/>
  <c r="G22" i="5"/>
  <c r="G38" i="5"/>
  <c r="G50" i="5"/>
  <c r="G61" i="5"/>
  <c r="G72" i="5"/>
  <c r="G81" i="5"/>
  <c r="G90" i="5"/>
  <c r="G99" i="5"/>
  <c r="G107" i="5"/>
  <c r="G115" i="5"/>
  <c r="G123" i="5"/>
  <c r="G131" i="5"/>
  <c r="G139" i="5"/>
  <c r="G147" i="5"/>
  <c r="G155" i="5"/>
  <c r="G163" i="5"/>
  <c r="G171" i="5"/>
  <c r="G179" i="5"/>
  <c r="G187" i="5"/>
  <c r="G195" i="5"/>
  <c r="G203" i="5"/>
  <c r="G211" i="5"/>
  <c r="G219" i="5"/>
  <c r="G227" i="5"/>
  <c r="G235" i="5"/>
  <c r="G243" i="5"/>
  <c r="G251" i="5"/>
  <c r="G259" i="5"/>
  <c r="G267" i="5"/>
  <c r="G275" i="5"/>
  <c r="G283" i="5"/>
  <c r="G291" i="5"/>
  <c r="G299" i="5"/>
  <c r="G8" i="5"/>
  <c r="G24" i="5"/>
  <c r="G40" i="5"/>
  <c r="G52" i="5"/>
  <c r="G62" i="5"/>
  <c r="G73" i="5"/>
  <c r="G82" i="5"/>
  <c r="G91" i="5"/>
  <c r="G100" i="5"/>
  <c r="G108" i="5"/>
  <c r="G116" i="5"/>
  <c r="G124" i="5"/>
  <c r="G132" i="5"/>
  <c r="G140" i="5"/>
  <c r="G148" i="5"/>
  <c r="G156" i="5"/>
  <c r="G164" i="5"/>
  <c r="G172" i="5"/>
  <c r="G180" i="5"/>
  <c r="G188" i="5"/>
  <c r="G196" i="5"/>
  <c r="G204" i="5"/>
  <c r="G212" i="5"/>
  <c r="G12" i="5"/>
  <c r="G28" i="5"/>
  <c r="G42" i="5"/>
  <c r="G53" i="5"/>
  <c r="G64" i="5"/>
  <c r="G74" i="5"/>
  <c r="G83" i="5"/>
  <c r="G92" i="5"/>
  <c r="G101" i="5"/>
  <c r="G109" i="5"/>
  <c r="G117" i="5"/>
  <c r="G125" i="5"/>
  <c r="G133" i="5"/>
  <c r="G141" i="5"/>
  <c r="G149" i="5"/>
  <c r="G157" i="5"/>
  <c r="G165" i="5"/>
  <c r="G173" i="5"/>
  <c r="G181" i="5"/>
  <c r="G189" i="5"/>
  <c r="G197" i="5"/>
  <c r="G205" i="5"/>
  <c r="G213" i="5"/>
  <c r="G221" i="5"/>
  <c r="G229" i="5"/>
  <c r="G237" i="5"/>
  <c r="G245" i="5"/>
  <c r="G253" i="5"/>
  <c r="G261" i="5"/>
  <c r="G269" i="5"/>
  <c r="G277" i="5"/>
  <c r="G285" i="5"/>
  <c r="G293" i="5"/>
  <c r="G301" i="5"/>
  <c r="G309" i="5"/>
  <c r="G317" i="5"/>
  <c r="X4" i="5"/>
  <c r="G13" i="5"/>
  <c r="G29" i="5"/>
  <c r="G44" i="5"/>
  <c r="G54" i="5"/>
  <c r="G65" i="5"/>
  <c r="G75" i="5"/>
  <c r="G84" i="5"/>
  <c r="G93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45" i="5"/>
  <c r="G85" i="5"/>
  <c r="G119" i="5"/>
  <c r="G151" i="5"/>
  <c r="G183" i="5"/>
  <c r="G215" i="5"/>
  <c r="G236" i="5"/>
  <c r="G256" i="5"/>
  <c r="G279" i="5"/>
  <c r="G295" i="5"/>
  <c r="G308" i="5"/>
  <c r="AD4" i="5"/>
  <c r="G46" i="5"/>
  <c r="G86" i="5"/>
  <c r="G120" i="5"/>
  <c r="G152" i="5"/>
  <c r="G184" i="5"/>
  <c r="G216" i="5"/>
  <c r="G239" i="5"/>
  <c r="G260" i="5"/>
  <c r="G280" i="5"/>
  <c r="G296" i="5"/>
  <c r="G310" i="5"/>
  <c r="AC4" i="5"/>
  <c r="O4" i="5"/>
  <c r="G56" i="5"/>
  <c r="G94" i="5"/>
  <c r="G127" i="5"/>
  <c r="G159" i="5"/>
  <c r="G191" i="5"/>
  <c r="G220" i="5"/>
  <c r="G240" i="5"/>
  <c r="G263" i="5"/>
  <c r="G284" i="5"/>
  <c r="G57" i="5"/>
  <c r="G96" i="5"/>
  <c r="G128" i="5"/>
  <c r="G160" i="5"/>
  <c r="G192" i="5"/>
  <c r="G223" i="5"/>
  <c r="G244" i="5"/>
  <c r="G264" i="5"/>
  <c r="G286" i="5"/>
  <c r="G302" i="5"/>
  <c r="G312" i="5"/>
  <c r="Z4" i="5"/>
  <c r="G14" i="5"/>
  <c r="G66" i="5"/>
  <c r="G103" i="5"/>
  <c r="G135" i="5"/>
  <c r="G167" i="5"/>
  <c r="G199" i="5"/>
  <c r="G224" i="5"/>
  <c r="G247" i="5"/>
  <c r="G268" i="5"/>
  <c r="G287" i="5"/>
  <c r="G303" i="5"/>
  <c r="G314" i="5"/>
  <c r="Y4" i="5"/>
  <c r="G16" i="5"/>
  <c r="G68" i="5"/>
  <c r="G104" i="5"/>
  <c r="G136" i="5"/>
  <c r="G168" i="5"/>
  <c r="G200" i="5"/>
  <c r="G228" i="5"/>
  <c r="G248" i="5"/>
  <c r="G271" i="5"/>
  <c r="G288" i="5"/>
  <c r="G304" i="5"/>
  <c r="G315" i="5"/>
  <c r="G30" i="5"/>
  <c r="G175" i="5"/>
  <c r="G272" i="5"/>
  <c r="G316" i="5"/>
  <c r="G32" i="5"/>
  <c r="G176" i="5"/>
  <c r="G276" i="5"/>
  <c r="G318" i="5"/>
  <c r="G76" i="5"/>
  <c r="G207" i="5"/>
  <c r="G77" i="5"/>
  <c r="G208" i="5"/>
  <c r="G294" i="5"/>
  <c r="G111" i="5"/>
  <c r="G231" i="5"/>
  <c r="G300" i="5"/>
  <c r="G112" i="5"/>
  <c r="G232" i="5"/>
  <c r="G306" i="5"/>
  <c r="G6" i="5"/>
  <c r="G311" i="5"/>
  <c r="AA4" i="5"/>
  <c r="G143" i="5"/>
  <c r="G144" i="5"/>
  <c r="G252" i="5"/>
  <c r="G292" i="5"/>
  <c r="G255" i="5"/>
  <c r="G307" i="5"/>
  <c r="E47" i="3"/>
  <c r="E25" i="3"/>
  <c r="H223" i="5" l="1"/>
  <c r="H261" i="5"/>
  <c r="H203" i="5"/>
  <c r="H313" i="5"/>
  <c r="H63" i="5"/>
  <c r="H276" i="5"/>
  <c r="H136" i="5"/>
  <c r="H268" i="5"/>
  <c r="H14" i="5"/>
  <c r="H220" i="5"/>
  <c r="H310" i="5"/>
  <c r="H120" i="5"/>
  <c r="H256" i="5"/>
  <c r="H278" i="5"/>
  <c r="H214" i="5"/>
  <c r="H150" i="5"/>
  <c r="H84" i="5"/>
  <c r="H317" i="5"/>
  <c r="H253" i="5"/>
  <c r="H189" i="5"/>
  <c r="H125" i="5"/>
  <c r="H53" i="5"/>
  <c r="H180" i="5"/>
  <c r="H116" i="5"/>
  <c r="H40" i="5"/>
  <c r="H259" i="5"/>
  <c r="H195" i="5"/>
  <c r="H131" i="5"/>
  <c r="H61" i="5"/>
  <c r="H266" i="5"/>
  <c r="H202" i="5"/>
  <c r="H138" i="5"/>
  <c r="H70" i="5"/>
  <c r="H305" i="5"/>
  <c r="H241" i="5"/>
  <c r="H177" i="5"/>
  <c r="H113" i="5"/>
  <c r="H36" i="5"/>
  <c r="H19" i="5"/>
  <c r="H25" i="5"/>
  <c r="H55" i="5"/>
  <c r="H319" i="5"/>
  <c r="H300" i="5"/>
  <c r="H279" i="5"/>
  <c r="H93" i="5"/>
  <c r="H188" i="5"/>
  <c r="H52" i="5"/>
  <c r="H72" i="5"/>
  <c r="H80" i="5"/>
  <c r="H321" i="5"/>
  <c r="H231" i="5"/>
  <c r="H192" i="5"/>
  <c r="H307" i="5"/>
  <c r="H311" i="5"/>
  <c r="H111" i="5"/>
  <c r="H176" i="5"/>
  <c r="H304" i="5"/>
  <c r="H104" i="5"/>
  <c r="H247" i="5"/>
  <c r="H160" i="5"/>
  <c r="H191" i="5"/>
  <c r="H296" i="5"/>
  <c r="H86" i="5"/>
  <c r="H236" i="5"/>
  <c r="H270" i="5"/>
  <c r="H206" i="5"/>
  <c r="H142" i="5"/>
  <c r="H75" i="5"/>
  <c r="H309" i="5"/>
  <c r="H245" i="5"/>
  <c r="H181" i="5"/>
  <c r="H117" i="5"/>
  <c r="H42" i="5"/>
  <c r="H172" i="5"/>
  <c r="H108" i="5"/>
  <c r="H24" i="5"/>
  <c r="H251" i="5"/>
  <c r="H187" i="5"/>
  <c r="H123" i="5"/>
  <c r="H50" i="5"/>
  <c r="H258" i="5"/>
  <c r="H194" i="5"/>
  <c r="H130" i="5"/>
  <c r="H60" i="5"/>
  <c r="H297" i="5"/>
  <c r="H233" i="5"/>
  <c r="H169" i="5"/>
  <c r="H105" i="5"/>
  <c r="H20" i="5"/>
  <c r="H11" i="5"/>
  <c r="H17" i="5"/>
  <c r="H47" i="5"/>
  <c r="H322" i="5"/>
  <c r="H287" i="5"/>
  <c r="H222" i="5"/>
  <c r="H64" i="5"/>
  <c r="H139" i="5"/>
  <c r="H146" i="5"/>
  <c r="H48" i="5"/>
  <c r="H315" i="5"/>
  <c r="H294" i="5"/>
  <c r="H32" i="5"/>
  <c r="H288" i="5"/>
  <c r="H68" i="5"/>
  <c r="H224" i="5"/>
  <c r="H312" i="5"/>
  <c r="H128" i="5"/>
  <c r="H159" i="5"/>
  <c r="H280" i="5"/>
  <c r="H46" i="5"/>
  <c r="H215" i="5"/>
  <c r="H262" i="5"/>
  <c r="H198" i="5"/>
  <c r="H134" i="5"/>
  <c r="H65" i="5"/>
  <c r="H301" i="5"/>
  <c r="H237" i="5"/>
  <c r="H173" i="5"/>
  <c r="H109" i="5"/>
  <c r="H28" i="5"/>
  <c r="H164" i="5"/>
  <c r="H100" i="5"/>
  <c r="H8" i="5"/>
  <c r="H243" i="5"/>
  <c r="H179" i="5"/>
  <c r="H115" i="5"/>
  <c r="H38" i="5"/>
  <c r="H250" i="5"/>
  <c r="H186" i="5"/>
  <c r="H122" i="5"/>
  <c r="H49" i="5"/>
  <c r="H289" i="5"/>
  <c r="H225" i="5"/>
  <c r="H161" i="5"/>
  <c r="H97" i="5"/>
  <c r="H67" i="5"/>
  <c r="H34" i="5"/>
  <c r="H9" i="5"/>
  <c r="H39" i="5"/>
  <c r="H320" i="5"/>
  <c r="H318" i="5"/>
  <c r="W6" i="5"/>
  <c r="W4" i="5" s="1"/>
  <c r="V4" i="5"/>
  <c r="H66" i="5"/>
  <c r="H45" i="5"/>
  <c r="H133" i="5"/>
  <c r="H274" i="5"/>
  <c r="H249" i="5"/>
  <c r="H33" i="5"/>
  <c r="G47" i="3"/>
  <c r="G4" i="5"/>
  <c r="H6" i="5"/>
  <c r="H292" i="5"/>
  <c r="H306" i="5"/>
  <c r="H208" i="5"/>
  <c r="H316" i="5"/>
  <c r="H271" i="5"/>
  <c r="H16" i="5"/>
  <c r="H199" i="5"/>
  <c r="H302" i="5"/>
  <c r="H96" i="5"/>
  <c r="H127" i="5"/>
  <c r="H260" i="5"/>
  <c r="Q6" i="5"/>
  <c r="Q4" i="5" s="1"/>
  <c r="P4" i="5"/>
  <c r="H183" i="5"/>
  <c r="H254" i="5"/>
  <c r="H190" i="5"/>
  <c r="H126" i="5"/>
  <c r="H54" i="5"/>
  <c r="H293" i="5"/>
  <c r="H229" i="5"/>
  <c r="H165" i="5"/>
  <c r="H101" i="5"/>
  <c r="H12" i="5"/>
  <c r="H156" i="5"/>
  <c r="H91" i="5"/>
  <c r="H299" i="5"/>
  <c r="H235" i="5"/>
  <c r="H171" i="5"/>
  <c r="H107" i="5"/>
  <c r="H22" i="5"/>
  <c r="H242" i="5"/>
  <c r="H178" i="5"/>
  <c r="H114" i="5"/>
  <c r="H37" i="5"/>
  <c r="H281" i="5"/>
  <c r="H217" i="5"/>
  <c r="H153" i="5"/>
  <c r="H88" i="5"/>
  <c r="H59" i="5"/>
  <c r="H26" i="5"/>
  <c r="H95" i="5"/>
  <c r="H31" i="5"/>
  <c r="H323" i="5"/>
  <c r="H143" i="5"/>
  <c r="H240" i="5"/>
  <c r="H158" i="5"/>
  <c r="H267" i="5"/>
  <c r="H121" i="5"/>
  <c r="H252" i="5"/>
  <c r="H232" i="5"/>
  <c r="H77" i="5"/>
  <c r="H272" i="5"/>
  <c r="H248" i="5"/>
  <c r="H167" i="5"/>
  <c r="H286" i="5"/>
  <c r="H57" i="5"/>
  <c r="H94" i="5"/>
  <c r="H239" i="5"/>
  <c r="H151" i="5"/>
  <c r="H246" i="5"/>
  <c r="H182" i="5"/>
  <c r="H118" i="5"/>
  <c r="H44" i="5"/>
  <c r="H285" i="5"/>
  <c r="H221" i="5"/>
  <c r="H157" i="5"/>
  <c r="H92" i="5"/>
  <c r="H212" i="5"/>
  <c r="H148" i="5"/>
  <c r="H82" i="5"/>
  <c r="H291" i="5"/>
  <c r="H227" i="5"/>
  <c r="H163" i="5"/>
  <c r="H99" i="5"/>
  <c r="H298" i="5"/>
  <c r="H234" i="5"/>
  <c r="H170" i="5"/>
  <c r="H106" i="5"/>
  <c r="H21" i="5"/>
  <c r="H273" i="5"/>
  <c r="H209" i="5"/>
  <c r="H145" i="5"/>
  <c r="H78" i="5"/>
  <c r="H51" i="5"/>
  <c r="H18" i="5"/>
  <c r="H87" i="5"/>
  <c r="H23" i="5"/>
  <c r="AF1" i="1"/>
  <c r="J321" i="5"/>
  <c r="K321" i="5" s="1"/>
  <c r="J323" i="5"/>
  <c r="K323" i="5" s="1"/>
  <c r="J320" i="5"/>
  <c r="K320" i="5" s="1"/>
  <c r="J322" i="5"/>
  <c r="K322" i="5" s="1"/>
  <c r="J319" i="5"/>
  <c r="K319" i="5" s="1"/>
  <c r="J12" i="5"/>
  <c r="K12" i="5" s="1"/>
  <c r="J20" i="5"/>
  <c r="K20" i="5" s="1"/>
  <c r="J28" i="5"/>
  <c r="K28" i="5" s="1"/>
  <c r="J36" i="5"/>
  <c r="K36" i="5" s="1"/>
  <c r="J44" i="5"/>
  <c r="K44" i="5" s="1"/>
  <c r="J52" i="5"/>
  <c r="K52" i="5" s="1"/>
  <c r="J60" i="5"/>
  <c r="K60" i="5" s="1"/>
  <c r="J68" i="5"/>
  <c r="K68" i="5" s="1"/>
  <c r="J76" i="5"/>
  <c r="K76" i="5" s="1"/>
  <c r="J84" i="5"/>
  <c r="K84" i="5" s="1"/>
  <c r="J92" i="5"/>
  <c r="K92" i="5" s="1"/>
  <c r="J100" i="5"/>
  <c r="K100" i="5" s="1"/>
  <c r="J108" i="5"/>
  <c r="K108" i="5" s="1"/>
  <c r="J116" i="5"/>
  <c r="K116" i="5" s="1"/>
  <c r="J124" i="5"/>
  <c r="K124" i="5" s="1"/>
  <c r="J132" i="5"/>
  <c r="K132" i="5" s="1"/>
  <c r="J140" i="5"/>
  <c r="K140" i="5" s="1"/>
  <c r="J148" i="5"/>
  <c r="K148" i="5" s="1"/>
  <c r="J156" i="5"/>
  <c r="K156" i="5" s="1"/>
  <c r="J164" i="5"/>
  <c r="K164" i="5" s="1"/>
  <c r="J172" i="5"/>
  <c r="K172" i="5" s="1"/>
  <c r="J180" i="5"/>
  <c r="K180" i="5" s="1"/>
  <c r="J188" i="5"/>
  <c r="K188" i="5" s="1"/>
  <c r="J196" i="5"/>
  <c r="K196" i="5" s="1"/>
  <c r="J204" i="5"/>
  <c r="K204" i="5" s="1"/>
  <c r="J212" i="5"/>
  <c r="K212" i="5" s="1"/>
  <c r="J220" i="5"/>
  <c r="K220" i="5" s="1"/>
  <c r="J228" i="5"/>
  <c r="K228" i="5" s="1"/>
  <c r="J236" i="5"/>
  <c r="K236" i="5" s="1"/>
  <c r="J244" i="5"/>
  <c r="K244" i="5" s="1"/>
  <c r="J252" i="5"/>
  <c r="K252" i="5" s="1"/>
  <c r="J260" i="5"/>
  <c r="K260" i="5" s="1"/>
  <c r="J268" i="5"/>
  <c r="K268" i="5" s="1"/>
  <c r="J276" i="5"/>
  <c r="K276" i="5" s="1"/>
  <c r="J284" i="5"/>
  <c r="K284" i="5" s="1"/>
  <c r="J292" i="5"/>
  <c r="K292" i="5" s="1"/>
  <c r="J300" i="5"/>
  <c r="K300" i="5" s="1"/>
  <c r="J308" i="5"/>
  <c r="K308" i="5" s="1"/>
  <c r="J316" i="5"/>
  <c r="K316" i="5" s="1"/>
  <c r="J13" i="5"/>
  <c r="K13" i="5" s="1"/>
  <c r="J21" i="5"/>
  <c r="K21" i="5" s="1"/>
  <c r="J29" i="5"/>
  <c r="K29" i="5" s="1"/>
  <c r="J37" i="5"/>
  <c r="K37" i="5" s="1"/>
  <c r="J45" i="5"/>
  <c r="K45" i="5" s="1"/>
  <c r="J53" i="5"/>
  <c r="K53" i="5" s="1"/>
  <c r="J61" i="5"/>
  <c r="K61" i="5" s="1"/>
  <c r="J69" i="5"/>
  <c r="K69" i="5" s="1"/>
  <c r="J77" i="5"/>
  <c r="K77" i="5" s="1"/>
  <c r="J85" i="5"/>
  <c r="K85" i="5" s="1"/>
  <c r="J93" i="5"/>
  <c r="K93" i="5" s="1"/>
  <c r="J101" i="5"/>
  <c r="K101" i="5" s="1"/>
  <c r="J109" i="5"/>
  <c r="K109" i="5" s="1"/>
  <c r="J117" i="5"/>
  <c r="K117" i="5" s="1"/>
  <c r="J125" i="5"/>
  <c r="K125" i="5" s="1"/>
  <c r="J133" i="5"/>
  <c r="K133" i="5" s="1"/>
  <c r="J141" i="5"/>
  <c r="K141" i="5" s="1"/>
  <c r="J149" i="5"/>
  <c r="K149" i="5" s="1"/>
  <c r="J157" i="5"/>
  <c r="K157" i="5" s="1"/>
  <c r="J165" i="5"/>
  <c r="K165" i="5" s="1"/>
  <c r="J173" i="5"/>
  <c r="K173" i="5" s="1"/>
  <c r="J181" i="5"/>
  <c r="K181" i="5" s="1"/>
  <c r="J189" i="5"/>
  <c r="K189" i="5" s="1"/>
  <c r="J197" i="5"/>
  <c r="K197" i="5" s="1"/>
  <c r="J205" i="5"/>
  <c r="K205" i="5" s="1"/>
  <c r="J213" i="5"/>
  <c r="K213" i="5" s="1"/>
  <c r="J221" i="5"/>
  <c r="K221" i="5" s="1"/>
  <c r="J229" i="5"/>
  <c r="K229" i="5" s="1"/>
  <c r="J237" i="5"/>
  <c r="K237" i="5" s="1"/>
  <c r="J245" i="5"/>
  <c r="K245" i="5" s="1"/>
  <c r="J253" i="5"/>
  <c r="K253" i="5" s="1"/>
  <c r="J261" i="5"/>
  <c r="K261" i="5" s="1"/>
  <c r="J269" i="5"/>
  <c r="K269" i="5" s="1"/>
  <c r="J277" i="5"/>
  <c r="K277" i="5" s="1"/>
  <c r="J285" i="5"/>
  <c r="K285" i="5" s="1"/>
  <c r="J293" i="5"/>
  <c r="K293" i="5" s="1"/>
  <c r="J301" i="5"/>
  <c r="K301" i="5" s="1"/>
  <c r="J309" i="5"/>
  <c r="K309" i="5" s="1"/>
  <c r="J317" i="5"/>
  <c r="K317" i="5" s="1"/>
  <c r="J14" i="5"/>
  <c r="K14" i="5" s="1"/>
  <c r="J22" i="5"/>
  <c r="K22" i="5" s="1"/>
  <c r="J30" i="5"/>
  <c r="K30" i="5" s="1"/>
  <c r="J38" i="5"/>
  <c r="K38" i="5" s="1"/>
  <c r="J46" i="5"/>
  <c r="K46" i="5" s="1"/>
  <c r="J54" i="5"/>
  <c r="K54" i="5" s="1"/>
  <c r="J62" i="5"/>
  <c r="K62" i="5" s="1"/>
  <c r="J70" i="5"/>
  <c r="K70" i="5" s="1"/>
  <c r="J78" i="5"/>
  <c r="K78" i="5" s="1"/>
  <c r="J86" i="5"/>
  <c r="K86" i="5" s="1"/>
  <c r="J94" i="5"/>
  <c r="K94" i="5" s="1"/>
  <c r="J102" i="5"/>
  <c r="K102" i="5" s="1"/>
  <c r="J110" i="5"/>
  <c r="K110" i="5" s="1"/>
  <c r="J118" i="5"/>
  <c r="K118" i="5" s="1"/>
  <c r="J126" i="5"/>
  <c r="K126" i="5" s="1"/>
  <c r="J134" i="5"/>
  <c r="K134" i="5" s="1"/>
  <c r="J142" i="5"/>
  <c r="K142" i="5" s="1"/>
  <c r="J150" i="5"/>
  <c r="K150" i="5" s="1"/>
  <c r="J158" i="5"/>
  <c r="K158" i="5" s="1"/>
  <c r="J166" i="5"/>
  <c r="K166" i="5" s="1"/>
  <c r="J174" i="5"/>
  <c r="K174" i="5" s="1"/>
  <c r="J182" i="5"/>
  <c r="K182" i="5" s="1"/>
  <c r="J190" i="5"/>
  <c r="K190" i="5" s="1"/>
  <c r="J198" i="5"/>
  <c r="K198" i="5" s="1"/>
  <c r="J206" i="5"/>
  <c r="K206" i="5" s="1"/>
  <c r="J214" i="5"/>
  <c r="K214" i="5" s="1"/>
  <c r="J222" i="5"/>
  <c r="K222" i="5" s="1"/>
  <c r="J230" i="5"/>
  <c r="K230" i="5" s="1"/>
  <c r="J238" i="5"/>
  <c r="K238" i="5" s="1"/>
  <c r="J246" i="5"/>
  <c r="K246" i="5" s="1"/>
  <c r="J254" i="5"/>
  <c r="K254" i="5" s="1"/>
  <c r="J262" i="5"/>
  <c r="K262" i="5" s="1"/>
  <c r="J270" i="5"/>
  <c r="K270" i="5" s="1"/>
  <c r="J278" i="5"/>
  <c r="K278" i="5" s="1"/>
  <c r="J286" i="5"/>
  <c r="K286" i="5" s="1"/>
  <c r="J294" i="5"/>
  <c r="K294" i="5" s="1"/>
  <c r="J302" i="5"/>
  <c r="K302" i="5" s="1"/>
  <c r="J310" i="5"/>
  <c r="K310" i="5" s="1"/>
  <c r="J318" i="5"/>
  <c r="K318" i="5" s="1"/>
  <c r="J7" i="5"/>
  <c r="K7" i="5" s="1"/>
  <c r="J15" i="5"/>
  <c r="K15" i="5" s="1"/>
  <c r="J23" i="5"/>
  <c r="K23" i="5" s="1"/>
  <c r="J31" i="5"/>
  <c r="K31" i="5" s="1"/>
  <c r="J39" i="5"/>
  <c r="K39" i="5" s="1"/>
  <c r="J47" i="5"/>
  <c r="K47" i="5" s="1"/>
  <c r="J55" i="5"/>
  <c r="K55" i="5" s="1"/>
  <c r="J63" i="5"/>
  <c r="K63" i="5" s="1"/>
  <c r="J71" i="5"/>
  <c r="K71" i="5" s="1"/>
  <c r="J79" i="5"/>
  <c r="K79" i="5" s="1"/>
  <c r="J87" i="5"/>
  <c r="K87" i="5" s="1"/>
  <c r="J95" i="5"/>
  <c r="K95" i="5" s="1"/>
  <c r="J103" i="5"/>
  <c r="K103" i="5" s="1"/>
  <c r="J111" i="5"/>
  <c r="K111" i="5" s="1"/>
  <c r="J119" i="5"/>
  <c r="K119" i="5" s="1"/>
  <c r="J127" i="5"/>
  <c r="K127" i="5" s="1"/>
  <c r="J135" i="5"/>
  <c r="K135" i="5" s="1"/>
  <c r="J143" i="5"/>
  <c r="K143" i="5" s="1"/>
  <c r="J151" i="5"/>
  <c r="K151" i="5" s="1"/>
  <c r="J159" i="5"/>
  <c r="K159" i="5" s="1"/>
  <c r="J167" i="5"/>
  <c r="K167" i="5" s="1"/>
  <c r="J175" i="5"/>
  <c r="K175" i="5" s="1"/>
  <c r="J183" i="5"/>
  <c r="K183" i="5" s="1"/>
  <c r="J191" i="5"/>
  <c r="K191" i="5" s="1"/>
  <c r="J199" i="5"/>
  <c r="K199" i="5" s="1"/>
  <c r="J207" i="5"/>
  <c r="K207" i="5" s="1"/>
  <c r="J215" i="5"/>
  <c r="K215" i="5" s="1"/>
  <c r="J223" i="5"/>
  <c r="K223" i="5" s="1"/>
  <c r="J231" i="5"/>
  <c r="K231" i="5" s="1"/>
  <c r="J239" i="5"/>
  <c r="K239" i="5" s="1"/>
  <c r="J247" i="5"/>
  <c r="K247" i="5" s="1"/>
  <c r="J255" i="5"/>
  <c r="K255" i="5" s="1"/>
  <c r="J263" i="5"/>
  <c r="K263" i="5" s="1"/>
  <c r="J271" i="5"/>
  <c r="K271" i="5" s="1"/>
  <c r="J279" i="5"/>
  <c r="K279" i="5" s="1"/>
  <c r="J287" i="5"/>
  <c r="K287" i="5" s="1"/>
  <c r="J295" i="5"/>
  <c r="K295" i="5" s="1"/>
  <c r="J303" i="5"/>
  <c r="K303" i="5" s="1"/>
  <c r="J311" i="5"/>
  <c r="K311" i="5" s="1"/>
  <c r="J6" i="5"/>
  <c r="D6" i="5" s="1"/>
  <c r="J8" i="5"/>
  <c r="K8" i="5" s="1"/>
  <c r="J16" i="5"/>
  <c r="K16" i="5" s="1"/>
  <c r="J24" i="5"/>
  <c r="K24" i="5" s="1"/>
  <c r="J32" i="5"/>
  <c r="K32" i="5" s="1"/>
  <c r="J40" i="5"/>
  <c r="K40" i="5" s="1"/>
  <c r="J48" i="5"/>
  <c r="K48" i="5" s="1"/>
  <c r="J56" i="5"/>
  <c r="K56" i="5" s="1"/>
  <c r="J64" i="5"/>
  <c r="K64" i="5" s="1"/>
  <c r="J72" i="5"/>
  <c r="K72" i="5" s="1"/>
  <c r="J80" i="5"/>
  <c r="K80" i="5" s="1"/>
  <c r="J88" i="5"/>
  <c r="K88" i="5" s="1"/>
  <c r="J96" i="5"/>
  <c r="K96" i="5" s="1"/>
  <c r="J104" i="5"/>
  <c r="K104" i="5" s="1"/>
  <c r="J112" i="5"/>
  <c r="K112" i="5" s="1"/>
  <c r="J120" i="5"/>
  <c r="K120" i="5" s="1"/>
  <c r="J128" i="5"/>
  <c r="K128" i="5" s="1"/>
  <c r="J136" i="5"/>
  <c r="K136" i="5" s="1"/>
  <c r="J144" i="5"/>
  <c r="K144" i="5" s="1"/>
  <c r="J152" i="5"/>
  <c r="K152" i="5" s="1"/>
  <c r="J160" i="5"/>
  <c r="K160" i="5" s="1"/>
  <c r="J168" i="5"/>
  <c r="K168" i="5" s="1"/>
  <c r="J176" i="5"/>
  <c r="K176" i="5" s="1"/>
  <c r="J184" i="5"/>
  <c r="K184" i="5" s="1"/>
  <c r="J192" i="5"/>
  <c r="K192" i="5" s="1"/>
  <c r="J200" i="5"/>
  <c r="K200" i="5" s="1"/>
  <c r="J208" i="5"/>
  <c r="K208" i="5" s="1"/>
  <c r="J216" i="5"/>
  <c r="K216" i="5" s="1"/>
  <c r="J224" i="5"/>
  <c r="K224" i="5" s="1"/>
  <c r="J232" i="5"/>
  <c r="K232" i="5" s="1"/>
  <c r="J240" i="5"/>
  <c r="K240" i="5" s="1"/>
  <c r="J248" i="5"/>
  <c r="K248" i="5" s="1"/>
  <c r="J256" i="5"/>
  <c r="K256" i="5" s="1"/>
  <c r="J264" i="5"/>
  <c r="K264" i="5" s="1"/>
  <c r="J272" i="5"/>
  <c r="K272" i="5" s="1"/>
  <c r="J280" i="5"/>
  <c r="K280" i="5" s="1"/>
  <c r="J288" i="5"/>
  <c r="K288" i="5" s="1"/>
  <c r="J296" i="5"/>
  <c r="K296" i="5" s="1"/>
  <c r="J304" i="5"/>
  <c r="K304" i="5" s="1"/>
  <c r="J312" i="5"/>
  <c r="K312" i="5" s="1"/>
  <c r="J9" i="5"/>
  <c r="K9" i="5" s="1"/>
  <c r="J17" i="5"/>
  <c r="K17" i="5" s="1"/>
  <c r="J25" i="5"/>
  <c r="K25" i="5" s="1"/>
  <c r="J33" i="5"/>
  <c r="K33" i="5" s="1"/>
  <c r="J41" i="5"/>
  <c r="K41" i="5" s="1"/>
  <c r="J49" i="5"/>
  <c r="K49" i="5" s="1"/>
  <c r="J57" i="5"/>
  <c r="K57" i="5" s="1"/>
  <c r="J65" i="5"/>
  <c r="K65" i="5" s="1"/>
  <c r="J73" i="5"/>
  <c r="K73" i="5" s="1"/>
  <c r="J81" i="5"/>
  <c r="K81" i="5" s="1"/>
  <c r="J89" i="5"/>
  <c r="K89" i="5" s="1"/>
  <c r="J97" i="5"/>
  <c r="K97" i="5" s="1"/>
  <c r="J105" i="5"/>
  <c r="K105" i="5" s="1"/>
  <c r="J113" i="5"/>
  <c r="K113" i="5" s="1"/>
  <c r="J121" i="5"/>
  <c r="K121" i="5" s="1"/>
  <c r="J129" i="5"/>
  <c r="K129" i="5" s="1"/>
  <c r="J137" i="5"/>
  <c r="K137" i="5" s="1"/>
  <c r="J145" i="5"/>
  <c r="K145" i="5" s="1"/>
  <c r="J153" i="5"/>
  <c r="K153" i="5" s="1"/>
  <c r="J161" i="5"/>
  <c r="K161" i="5" s="1"/>
  <c r="J169" i="5"/>
  <c r="K169" i="5" s="1"/>
  <c r="J177" i="5"/>
  <c r="K177" i="5" s="1"/>
  <c r="J185" i="5"/>
  <c r="K185" i="5" s="1"/>
  <c r="J193" i="5"/>
  <c r="K193" i="5" s="1"/>
  <c r="J201" i="5"/>
  <c r="K201" i="5" s="1"/>
  <c r="J209" i="5"/>
  <c r="K209" i="5" s="1"/>
  <c r="J217" i="5"/>
  <c r="K217" i="5" s="1"/>
  <c r="J225" i="5"/>
  <c r="K225" i="5" s="1"/>
  <c r="J233" i="5"/>
  <c r="K233" i="5" s="1"/>
  <c r="J241" i="5"/>
  <c r="K241" i="5" s="1"/>
  <c r="J249" i="5"/>
  <c r="K249" i="5" s="1"/>
  <c r="J257" i="5"/>
  <c r="K257" i="5" s="1"/>
  <c r="J265" i="5"/>
  <c r="K265" i="5" s="1"/>
  <c r="J273" i="5"/>
  <c r="K273" i="5" s="1"/>
  <c r="J281" i="5"/>
  <c r="K281" i="5" s="1"/>
  <c r="J289" i="5"/>
  <c r="K289" i="5" s="1"/>
  <c r="J297" i="5"/>
  <c r="K297" i="5" s="1"/>
  <c r="J305" i="5"/>
  <c r="K305" i="5" s="1"/>
  <c r="J313" i="5"/>
  <c r="K313" i="5" s="1"/>
  <c r="J11" i="5"/>
  <c r="K11" i="5" s="1"/>
  <c r="J43" i="5"/>
  <c r="K43" i="5" s="1"/>
  <c r="J75" i="5"/>
  <c r="K75" i="5" s="1"/>
  <c r="J107" i="5"/>
  <c r="K107" i="5" s="1"/>
  <c r="J139" i="5"/>
  <c r="K139" i="5" s="1"/>
  <c r="J171" i="5"/>
  <c r="K171" i="5" s="1"/>
  <c r="J203" i="5"/>
  <c r="K203" i="5" s="1"/>
  <c r="J235" i="5"/>
  <c r="K235" i="5" s="1"/>
  <c r="J267" i="5"/>
  <c r="K267" i="5" s="1"/>
  <c r="J299" i="5"/>
  <c r="K299" i="5" s="1"/>
  <c r="J18" i="5"/>
  <c r="K18" i="5" s="1"/>
  <c r="J50" i="5"/>
  <c r="K50" i="5" s="1"/>
  <c r="J82" i="5"/>
  <c r="K82" i="5" s="1"/>
  <c r="J114" i="5"/>
  <c r="K114" i="5" s="1"/>
  <c r="J146" i="5"/>
  <c r="K146" i="5" s="1"/>
  <c r="J178" i="5"/>
  <c r="K178" i="5" s="1"/>
  <c r="J210" i="5"/>
  <c r="K210" i="5" s="1"/>
  <c r="J242" i="5"/>
  <c r="K242" i="5" s="1"/>
  <c r="J274" i="5"/>
  <c r="K274" i="5" s="1"/>
  <c r="J306" i="5"/>
  <c r="K306" i="5" s="1"/>
  <c r="J19" i="5"/>
  <c r="K19" i="5" s="1"/>
  <c r="J51" i="5"/>
  <c r="K51" i="5" s="1"/>
  <c r="J83" i="5"/>
  <c r="K83" i="5" s="1"/>
  <c r="J115" i="5"/>
  <c r="K115" i="5" s="1"/>
  <c r="J147" i="5"/>
  <c r="K147" i="5" s="1"/>
  <c r="J179" i="5"/>
  <c r="K179" i="5" s="1"/>
  <c r="J211" i="5"/>
  <c r="K211" i="5" s="1"/>
  <c r="J243" i="5"/>
  <c r="K243" i="5" s="1"/>
  <c r="J275" i="5"/>
  <c r="K275" i="5" s="1"/>
  <c r="J307" i="5"/>
  <c r="K307" i="5" s="1"/>
  <c r="J26" i="5"/>
  <c r="K26" i="5" s="1"/>
  <c r="J58" i="5"/>
  <c r="K58" i="5" s="1"/>
  <c r="J90" i="5"/>
  <c r="K90" i="5" s="1"/>
  <c r="J122" i="5"/>
  <c r="K122" i="5" s="1"/>
  <c r="J154" i="5"/>
  <c r="K154" i="5" s="1"/>
  <c r="J186" i="5"/>
  <c r="K186" i="5" s="1"/>
  <c r="J218" i="5"/>
  <c r="K218" i="5" s="1"/>
  <c r="J250" i="5"/>
  <c r="K250" i="5" s="1"/>
  <c r="J282" i="5"/>
  <c r="K282" i="5" s="1"/>
  <c r="J314" i="5"/>
  <c r="K314" i="5" s="1"/>
  <c r="J27" i="5"/>
  <c r="K27" i="5" s="1"/>
  <c r="J59" i="5"/>
  <c r="K59" i="5" s="1"/>
  <c r="J91" i="5"/>
  <c r="K91" i="5" s="1"/>
  <c r="J123" i="5"/>
  <c r="K123" i="5" s="1"/>
  <c r="J155" i="5"/>
  <c r="K155" i="5" s="1"/>
  <c r="J187" i="5"/>
  <c r="K187" i="5" s="1"/>
  <c r="J219" i="5"/>
  <c r="K219" i="5" s="1"/>
  <c r="J251" i="5"/>
  <c r="K251" i="5" s="1"/>
  <c r="J283" i="5"/>
  <c r="K283" i="5" s="1"/>
  <c r="J315" i="5"/>
  <c r="K315" i="5" s="1"/>
  <c r="J34" i="5"/>
  <c r="K34" i="5" s="1"/>
  <c r="J66" i="5"/>
  <c r="K66" i="5" s="1"/>
  <c r="J98" i="5"/>
  <c r="K98" i="5" s="1"/>
  <c r="J130" i="5"/>
  <c r="K130" i="5" s="1"/>
  <c r="J162" i="5"/>
  <c r="K162" i="5" s="1"/>
  <c r="J194" i="5"/>
  <c r="K194" i="5" s="1"/>
  <c r="J226" i="5"/>
  <c r="K226" i="5" s="1"/>
  <c r="J258" i="5"/>
  <c r="K258" i="5" s="1"/>
  <c r="J290" i="5"/>
  <c r="K290" i="5" s="1"/>
  <c r="J74" i="5"/>
  <c r="K74" i="5" s="1"/>
  <c r="J202" i="5"/>
  <c r="K202" i="5" s="1"/>
  <c r="J99" i="5"/>
  <c r="K99" i="5" s="1"/>
  <c r="J227" i="5"/>
  <c r="K227" i="5" s="1"/>
  <c r="J106" i="5"/>
  <c r="K106" i="5" s="1"/>
  <c r="J234" i="5"/>
  <c r="K234" i="5" s="1"/>
  <c r="J131" i="5"/>
  <c r="K131" i="5" s="1"/>
  <c r="J259" i="5"/>
  <c r="K259" i="5" s="1"/>
  <c r="J10" i="5"/>
  <c r="K10" i="5" s="1"/>
  <c r="J138" i="5"/>
  <c r="K138" i="5" s="1"/>
  <c r="J266" i="5"/>
  <c r="K266" i="5" s="1"/>
  <c r="J35" i="5"/>
  <c r="K35" i="5" s="1"/>
  <c r="J163" i="5"/>
  <c r="K163" i="5" s="1"/>
  <c r="J291" i="5"/>
  <c r="K291" i="5" s="1"/>
  <c r="J42" i="5"/>
  <c r="K42" i="5" s="1"/>
  <c r="J67" i="5"/>
  <c r="K67" i="5" s="1"/>
  <c r="J170" i="5"/>
  <c r="K170" i="5" s="1"/>
  <c r="J195" i="5"/>
  <c r="K195" i="5" s="1"/>
  <c r="J298" i="5"/>
  <c r="K298" i="5" s="1"/>
  <c r="E26" i="3"/>
  <c r="E48" i="3"/>
  <c r="G48" i="3" s="1"/>
  <c r="H48" i="3" s="1"/>
  <c r="H168" i="5"/>
  <c r="H152" i="5"/>
  <c r="H197" i="5"/>
  <c r="H124" i="5"/>
  <c r="H210" i="5"/>
  <c r="H185" i="5"/>
  <c r="H27" i="5"/>
  <c r="H255" i="5"/>
  <c r="H144" i="5"/>
  <c r="H112" i="5"/>
  <c r="H207" i="5"/>
  <c r="H175" i="5"/>
  <c r="H228" i="5"/>
  <c r="H314" i="5"/>
  <c r="H135" i="5"/>
  <c r="H264" i="5"/>
  <c r="H284" i="5"/>
  <c r="H56" i="5"/>
  <c r="H216" i="5"/>
  <c r="H308" i="5"/>
  <c r="H119" i="5"/>
  <c r="H238" i="5"/>
  <c r="H174" i="5"/>
  <c r="H110" i="5"/>
  <c r="H29" i="5"/>
  <c r="H277" i="5"/>
  <c r="H213" i="5"/>
  <c r="H149" i="5"/>
  <c r="D149" i="5"/>
  <c r="E149" i="5" s="1"/>
  <c r="H83" i="5"/>
  <c r="H204" i="5"/>
  <c r="H140" i="5"/>
  <c r="H73" i="5"/>
  <c r="H283" i="5"/>
  <c r="H219" i="5"/>
  <c r="H155" i="5"/>
  <c r="H90" i="5"/>
  <c r="H290" i="5"/>
  <c r="H226" i="5"/>
  <c r="H162" i="5"/>
  <c r="H98" i="5"/>
  <c r="H265" i="5"/>
  <c r="H201" i="5"/>
  <c r="H137" i="5"/>
  <c r="H69" i="5"/>
  <c r="H43" i="5"/>
  <c r="H10" i="5"/>
  <c r="H79" i="5"/>
  <c r="H15" i="5"/>
  <c r="C6" i="5"/>
  <c r="C4" i="5" s="1"/>
  <c r="U4" i="5"/>
  <c r="T6" i="5"/>
  <c r="T4" i="5" s="1"/>
  <c r="S4" i="5"/>
  <c r="H76" i="5"/>
  <c r="D76" i="5"/>
  <c r="E76" i="5" s="1"/>
  <c r="H30" i="5"/>
  <c r="H200" i="5"/>
  <c r="H303" i="5"/>
  <c r="H103" i="5"/>
  <c r="H244" i="5"/>
  <c r="H263" i="5"/>
  <c r="H184" i="5"/>
  <c r="H295" i="5"/>
  <c r="H85" i="5"/>
  <c r="H230" i="5"/>
  <c r="D230" i="5"/>
  <c r="E230" i="5" s="1"/>
  <c r="H166" i="5"/>
  <c r="H102" i="5"/>
  <c r="H13" i="5"/>
  <c r="H269" i="5"/>
  <c r="H205" i="5"/>
  <c r="H141" i="5"/>
  <c r="D141" i="5"/>
  <c r="E141" i="5" s="1"/>
  <c r="H74" i="5"/>
  <c r="H196" i="5"/>
  <c r="D196" i="5"/>
  <c r="E196" i="5" s="1"/>
  <c r="H132" i="5"/>
  <c r="H62" i="5"/>
  <c r="H275" i="5"/>
  <c r="H211" i="5"/>
  <c r="H147" i="5"/>
  <c r="H81" i="5"/>
  <c r="H282" i="5"/>
  <c r="H218" i="5"/>
  <c r="H154" i="5"/>
  <c r="H89" i="5"/>
  <c r="H257" i="5"/>
  <c r="H193" i="5"/>
  <c r="H129" i="5"/>
  <c r="H58" i="5"/>
  <c r="H35" i="5"/>
  <c r="H41" i="5"/>
  <c r="H71" i="5"/>
  <c r="H7" i="5"/>
  <c r="H45" i="3"/>
  <c r="G46" i="3"/>
  <c r="H46" i="3" s="1"/>
  <c r="D204" i="5" l="1"/>
  <c r="E204" i="5" s="1"/>
  <c r="D308" i="5"/>
  <c r="E308" i="5" s="1"/>
  <c r="D85" i="5"/>
  <c r="E85" i="5" s="1"/>
  <c r="D62" i="5"/>
  <c r="E62" i="5" s="1"/>
  <c r="D30" i="5"/>
  <c r="E30" i="5" s="1"/>
  <c r="D69" i="5"/>
  <c r="E69" i="5" s="1"/>
  <c r="D264" i="5"/>
  <c r="E264" i="5" s="1"/>
  <c r="D200" i="5"/>
  <c r="E200" i="5" s="1"/>
  <c r="D135" i="5"/>
  <c r="E135" i="5" s="1"/>
  <c r="D140" i="5"/>
  <c r="E140" i="5" s="1"/>
  <c r="D201" i="5"/>
  <c r="E201" i="5" s="1"/>
  <c r="D255" i="5"/>
  <c r="E255" i="5" s="1"/>
  <c r="D295" i="5"/>
  <c r="E295" i="5" s="1"/>
  <c r="D119" i="5"/>
  <c r="E119" i="5" s="1"/>
  <c r="D275" i="5"/>
  <c r="E275" i="5" s="1"/>
  <c r="D71" i="5"/>
  <c r="E71" i="5" s="1"/>
  <c r="D244" i="5"/>
  <c r="E244" i="5" s="1"/>
  <c r="D81" i="5"/>
  <c r="E81" i="5" s="1"/>
  <c r="D218" i="5"/>
  <c r="E218" i="5" s="1"/>
  <c r="D147" i="5"/>
  <c r="E147" i="5" s="1"/>
  <c r="D207" i="5"/>
  <c r="E207" i="5" s="1"/>
  <c r="D41" i="5"/>
  <c r="E41" i="5" s="1"/>
  <c r="D89" i="5"/>
  <c r="E89" i="5" s="1"/>
  <c r="D103" i="5"/>
  <c r="E103" i="5" s="1"/>
  <c r="D79" i="5"/>
  <c r="E79" i="5" s="1"/>
  <c r="D238" i="5"/>
  <c r="E238" i="5" s="1"/>
  <c r="D129" i="5"/>
  <c r="E129" i="5" s="1"/>
  <c r="D257" i="5"/>
  <c r="E257" i="5" s="1"/>
  <c r="D213" i="5"/>
  <c r="E213" i="5" s="1"/>
  <c r="D211" i="5"/>
  <c r="E211" i="5" s="1"/>
  <c r="D184" i="5"/>
  <c r="E184" i="5" s="1"/>
  <c r="D7" i="5"/>
  <c r="E7" i="5" s="1"/>
  <c r="D269" i="5"/>
  <c r="E269" i="5" s="1"/>
  <c r="D137" i="5"/>
  <c r="E137" i="5" s="1"/>
  <c r="D283" i="5"/>
  <c r="E283" i="5" s="1"/>
  <c r="D277" i="5"/>
  <c r="E277" i="5" s="1"/>
  <c r="D56" i="5"/>
  <c r="E56" i="5" s="1"/>
  <c r="D74" i="5"/>
  <c r="E74" i="5" s="1"/>
  <c r="D303" i="5"/>
  <c r="E303" i="5" s="1"/>
  <c r="D15" i="5"/>
  <c r="E15" i="5" s="1"/>
  <c r="D265" i="5"/>
  <c r="E265" i="5" s="1"/>
  <c r="D110" i="5"/>
  <c r="E110" i="5" s="1"/>
  <c r="D284" i="5"/>
  <c r="E284" i="5" s="1"/>
  <c r="D144" i="5"/>
  <c r="E144" i="5" s="1"/>
  <c r="D185" i="5"/>
  <c r="E185" i="5" s="1"/>
  <c r="D175" i="5"/>
  <c r="E175" i="5" s="1"/>
  <c r="D210" i="5"/>
  <c r="E210" i="5" s="1"/>
  <c r="D166" i="5"/>
  <c r="E166" i="5" s="1"/>
  <c r="D290" i="5"/>
  <c r="E290" i="5" s="1"/>
  <c r="D29" i="5"/>
  <c r="E29" i="5" s="1"/>
  <c r="D216" i="5"/>
  <c r="E216" i="5" s="1"/>
  <c r="D228" i="5"/>
  <c r="E228" i="5" s="1"/>
  <c r="D27" i="5"/>
  <c r="E27" i="5" s="1"/>
  <c r="D168" i="5"/>
  <c r="E168" i="5" s="1"/>
  <c r="D154" i="5"/>
  <c r="E154" i="5" s="1"/>
  <c r="D155" i="5"/>
  <c r="E155" i="5" s="1"/>
  <c r="D174" i="5"/>
  <c r="E174" i="5" s="1"/>
  <c r="D219" i="5"/>
  <c r="E219" i="5" s="1"/>
  <c r="D124" i="5"/>
  <c r="E124" i="5" s="1"/>
  <c r="D112" i="5"/>
  <c r="E112" i="5" s="1"/>
  <c r="D205" i="5"/>
  <c r="E205" i="5" s="1"/>
  <c r="D132" i="5"/>
  <c r="E132" i="5" s="1"/>
  <c r="D35" i="5"/>
  <c r="E35" i="5" s="1"/>
  <c r="D83" i="5"/>
  <c r="E83" i="5" s="1"/>
  <c r="D197" i="5"/>
  <c r="E197" i="5" s="1"/>
  <c r="D162" i="5"/>
  <c r="E162" i="5" s="1"/>
  <c r="D90" i="5"/>
  <c r="E90" i="5" s="1"/>
  <c r="D58" i="5"/>
  <c r="E58" i="5" s="1"/>
  <c r="D282" i="5"/>
  <c r="E282" i="5" s="1"/>
  <c r="D13" i="5"/>
  <c r="E13" i="5" s="1"/>
  <c r="D10" i="5"/>
  <c r="E10" i="5" s="1"/>
  <c r="D98" i="5"/>
  <c r="E98" i="5" s="1"/>
  <c r="D193" i="5"/>
  <c r="E193" i="5" s="1"/>
  <c r="D102" i="5"/>
  <c r="E102" i="5" s="1"/>
  <c r="D263" i="5"/>
  <c r="E263" i="5" s="1"/>
  <c r="D43" i="5"/>
  <c r="E43" i="5" s="1"/>
  <c r="D73" i="5"/>
  <c r="E73" i="5" s="1"/>
  <c r="D314" i="5"/>
  <c r="E314" i="5" s="1"/>
  <c r="D152" i="5"/>
  <c r="E152" i="5" s="1"/>
  <c r="D28" i="5"/>
  <c r="E28" i="5" s="1"/>
  <c r="E6" i="5"/>
  <c r="D87" i="5"/>
  <c r="E87" i="5" s="1"/>
  <c r="D145" i="5"/>
  <c r="E145" i="5" s="1"/>
  <c r="D106" i="5"/>
  <c r="E106" i="5" s="1"/>
  <c r="D99" i="5"/>
  <c r="E99" i="5" s="1"/>
  <c r="D82" i="5"/>
  <c r="E82" i="5" s="1"/>
  <c r="D157" i="5"/>
  <c r="E157" i="5" s="1"/>
  <c r="D118" i="5"/>
  <c r="E118" i="5" s="1"/>
  <c r="D239" i="5"/>
  <c r="E239" i="5" s="1"/>
  <c r="D167" i="5"/>
  <c r="E167" i="5" s="1"/>
  <c r="D232" i="5"/>
  <c r="E232" i="5" s="1"/>
  <c r="D158" i="5"/>
  <c r="E158" i="5" s="1"/>
  <c r="D31" i="5"/>
  <c r="E31" i="5" s="1"/>
  <c r="D88" i="5"/>
  <c r="E88" i="5" s="1"/>
  <c r="D37" i="5"/>
  <c r="E37" i="5" s="1"/>
  <c r="D22" i="5"/>
  <c r="E22" i="5" s="1"/>
  <c r="D299" i="5"/>
  <c r="E299" i="5" s="1"/>
  <c r="D101" i="5"/>
  <c r="E101" i="5" s="1"/>
  <c r="D54" i="5"/>
  <c r="E54" i="5" s="1"/>
  <c r="D183" i="5"/>
  <c r="E183" i="5" s="1"/>
  <c r="D96" i="5"/>
  <c r="E96" i="5" s="1"/>
  <c r="D271" i="5"/>
  <c r="E271" i="5" s="1"/>
  <c r="D292" i="5"/>
  <c r="E292" i="5" s="1"/>
  <c r="D249" i="5"/>
  <c r="E249" i="5" s="1"/>
  <c r="D66" i="5"/>
  <c r="E66" i="5" s="1"/>
  <c r="D226" i="5"/>
  <c r="E226" i="5" s="1"/>
  <c r="D39" i="5"/>
  <c r="E39" i="5" s="1"/>
  <c r="D97" i="5"/>
  <c r="E97" i="5" s="1"/>
  <c r="D49" i="5"/>
  <c r="E49" i="5" s="1"/>
  <c r="D38" i="5"/>
  <c r="E38" i="5" s="1"/>
  <c r="D8" i="5"/>
  <c r="E8" i="5" s="1"/>
  <c r="D109" i="5"/>
  <c r="E109" i="5" s="1"/>
  <c r="D65" i="5"/>
  <c r="E65" i="5" s="1"/>
  <c r="D215" i="5"/>
  <c r="E215" i="5" s="1"/>
  <c r="D128" i="5"/>
  <c r="E128" i="5" s="1"/>
  <c r="D288" i="5"/>
  <c r="E288" i="5" s="1"/>
  <c r="D48" i="5"/>
  <c r="E48" i="5" s="1"/>
  <c r="D222" i="5"/>
  <c r="E222" i="5" s="1"/>
  <c r="D17" i="5"/>
  <c r="E17" i="5" s="1"/>
  <c r="D169" i="5"/>
  <c r="E169" i="5" s="1"/>
  <c r="D130" i="5"/>
  <c r="E130" i="5" s="1"/>
  <c r="D123" i="5"/>
  <c r="E123" i="5" s="1"/>
  <c r="D108" i="5"/>
  <c r="E108" i="5" s="1"/>
  <c r="D181" i="5"/>
  <c r="E181" i="5" s="1"/>
  <c r="D142" i="5"/>
  <c r="E142" i="5" s="1"/>
  <c r="D86" i="5"/>
  <c r="E86" i="5" s="1"/>
  <c r="D247" i="5"/>
  <c r="E247" i="5" s="1"/>
  <c r="D111" i="5"/>
  <c r="E111" i="5" s="1"/>
  <c r="D231" i="5"/>
  <c r="E231" i="5" s="1"/>
  <c r="D52" i="5"/>
  <c r="E52" i="5" s="1"/>
  <c r="D300" i="5"/>
  <c r="E300" i="5" s="1"/>
  <c r="D19" i="5"/>
  <c r="E19" i="5" s="1"/>
  <c r="D241" i="5"/>
  <c r="E241" i="5" s="1"/>
  <c r="D202" i="5"/>
  <c r="E202" i="5" s="1"/>
  <c r="D195" i="5"/>
  <c r="E195" i="5" s="1"/>
  <c r="D180" i="5"/>
  <c r="E180" i="5" s="1"/>
  <c r="D253" i="5"/>
  <c r="E253" i="5" s="1"/>
  <c r="D214" i="5"/>
  <c r="E214" i="5" s="1"/>
  <c r="D310" i="5"/>
  <c r="E310" i="5" s="1"/>
  <c r="D136" i="5"/>
  <c r="E136" i="5" s="1"/>
  <c r="D203" i="5"/>
  <c r="E203" i="5" s="1"/>
  <c r="D18" i="5"/>
  <c r="E18" i="5" s="1"/>
  <c r="D209" i="5"/>
  <c r="E209" i="5" s="1"/>
  <c r="D170" i="5"/>
  <c r="E170" i="5" s="1"/>
  <c r="D163" i="5"/>
  <c r="E163" i="5" s="1"/>
  <c r="D148" i="5"/>
  <c r="E148" i="5" s="1"/>
  <c r="D221" i="5"/>
  <c r="E221" i="5" s="1"/>
  <c r="D182" i="5"/>
  <c r="E182" i="5" s="1"/>
  <c r="D94" i="5"/>
  <c r="E94" i="5" s="1"/>
  <c r="D248" i="5"/>
  <c r="E248" i="5" s="1"/>
  <c r="D252" i="5"/>
  <c r="E252" i="5" s="1"/>
  <c r="D240" i="5"/>
  <c r="E240" i="5" s="1"/>
  <c r="D95" i="5"/>
  <c r="E95" i="5" s="1"/>
  <c r="D153" i="5"/>
  <c r="E153" i="5" s="1"/>
  <c r="D114" i="5"/>
  <c r="E114" i="5" s="1"/>
  <c r="D107" i="5"/>
  <c r="E107" i="5" s="1"/>
  <c r="D91" i="5"/>
  <c r="E91" i="5" s="1"/>
  <c r="D165" i="5"/>
  <c r="E165" i="5" s="1"/>
  <c r="D126" i="5"/>
  <c r="E126" i="5" s="1"/>
  <c r="D302" i="5"/>
  <c r="E302" i="5" s="1"/>
  <c r="D316" i="5"/>
  <c r="E316" i="5" s="1"/>
  <c r="H4" i="5"/>
  <c r="D274" i="5"/>
  <c r="E274" i="5" s="1"/>
  <c r="K6" i="5"/>
  <c r="K4" i="5" s="1"/>
  <c r="J4" i="5"/>
  <c r="D9" i="5"/>
  <c r="E9" i="5" s="1"/>
  <c r="D161" i="5"/>
  <c r="E161" i="5" s="1"/>
  <c r="D122" i="5"/>
  <c r="E122" i="5" s="1"/>
  <c r="D115" i="5"/>
  <c r="E115" i="5" s="1"/>
  <c r="D100" i="5"/>
  <c r="E100" i="5" s="1"/>
  <c r="D173" i="5"/>
  <c r="E173" i="5" s="1"/>
  <c r="D134" i="5"/>
  <c r="E134" i="5" s="1"/>
  <c r="D46" i="5"/>
  <c r="E46" i="5" s="1"/>
  <c r="D312" i="5"/>
  <c r="E312" i="5" s="1"/>
  <c r="D32" i="5"/>
  <c r="E32" i="5" s="1"/>
  <c r="D146" i="5"/>
  <c r="E146" i="5" s="1"/>
  <c r="D287" i="5"/>
  <c r="E287" i="5" s="1"/>
  <c r="D11" i="5"/>
  <c r="E11" i="5" s="1"/>
  <c r="D233" i="5"/>
  <c r="E233" i="5" s="1"/>
  <c r="D194" i="5"/>
  <c r="E194" i="5" s="1"/>
  <c r="D187" i="5"/>
  <c r="E187" i="5" s="1"/>
  <c r="D172" i="5"/>
  <c r="E172" i="5" s="1"/>
  <c r="D245" i="5"/>
  <c r="E245" i="5" s="1"/>
  <c r="D206" i="5"/>
  <c r="E206" i="5" s="1"/>
  <c r="D296" i="5"/>
  <c r="E296" i="5" s="1"/>
  <c r="D104" i="5"/>
  <c r="E104" i="5" s="1"/>
  <c r="D311" i="5"/>
  <c r="E311" i="5" s="1"/>
  <c r="D321" i="5"/>
  <c r="E321" i="5" s="1"/>
  <c r="D188" i="5"/>
  <c r="E188" i="5" s="1"/>
  <c r="D319" i="5"/>
  <c r="E319" i="5" s="1"/>
  <c r="D36" i="5"/>
  <c r="E36" i="5" s="1"/>
  <c r="D305" i="5"/>
  <c r="E305" i="5" s="1"/>
  <c r="D266" i="5"/>
  <c r="E266" i="5" s="1"/>
  <c r="D259" i="5"/>
  <c r="E259" i="5" s="1"/>
  <c r="D53" i="5"/>
  <c r="E53" i="5" s="1"/>
  <c r="D317" i="5"/>
  <c r="E317" i="5" s="1"/>
  <c r="D278" i="5"/>
  <c r="E278" i="5" s="1"/>
  <c r="D220" i="5"/>
  <c r="E220" i="5" s="1"/>
  <c r="D276" i="5"/>
  <c r="E276" i="5" s="1"/>
  <c r="D261" i="5"/>
  <c r="E261" i="5" s="1"/>
  <c r="D51" i="5"/>
  <c r="E51" i="5" s="1"/>
  <c r="D273" i="5"/>
  <c r="E273" i="5" s="1"/>
  <c r="D234" i="5"/>
  <c r="E234" i="5" s="1"/>
  <c r="D227" i="5"/>
  <c r="E227" i="5" s="1"/>
  <c r="D212" i="5"/>
  <c r="E212" i="5" s="1"/>
  <c r="D285" i="5"/>
  <c r="E285" i="5" s="1"/>
  <c r="D246" i="5"/>
  <c r="E246" i="5" s="1"/>
  <c r="D57" i="5"/>
  <c r="E57" i="5" s="1"/>
  <c r="D272" i="5"/>
  <c r="E272" i="5" s="1"/>
  <c r="D121" i="5"/>
  <c r="E121" i="5" s="1"/>
  <c r="D143" i="5"/>
  <c r="E143" i="5" s="1"/>
  <c r="D26" i="5"/>
  <c r="E26" i="5" s="1"/>
  <c r="D217" i="5"/>
  <c r="E217" i="5" s="1"/>
  <c r="D178" i="5"/>
  <c r="E178" i="5" s="1"/>
  <c r="D171" i="5"/>
  <c r="E171" i="5" s="1"/>
  <c r="D156" i="5"/>
  <c r="E156" i="5" s="1"/>
  <c r="D229" i="5"/>
  <c r="E229" i="5" s="1"/>
  <c r="D190" i="5"/>
  <c r="E190" i="5" s="1"/>
  <c r="D260" i="5"/>
  <c r="E260" i="5" s="1"/>
  <c r="D199" i="5"/>
  <c r="E199" i="5" s="1"/>
  <c r="D208" i="5"/>
  <c r="E208" i="5" s="1"/>
  <c r="H47" i="3"/>
  <c r="D133" i="5"/>
  <c r="E133" i="5" s="1"/>
  <c r="AG1" i="1"/>
  <c r="AH1" i="1" s="1"/>
  <c r="AI1" i="1" s="1"/>
  <c r="E27" i="3"/>
  <c r="E28" i="3" s="1"/>
  <c r="E29" i="3" s="1"/>
  <c r="E49" i="3"/>
  <c r="G49" i="3" s="1"/>
  <c r="H49" i="3" s="1"/>
  <c r="D318" i="5"/>
  <c r="E318" i="5" s="1"/>
  <c r="D34" i="5"/>
  <c r="E34" i="5" s="1"/>
  <c r="D225" i="5"/>
  <c r="E225" i="5" s="1"/>
  <c r="D186" i="5"/>
  <c r="E186" i="5" s="1"/>
  <c r="D179" i="5"/>
  <c r="E179" i="5" s="1"/>
  <c r="D164" i="5"/>
  <c r="E164" i="5" s="1"/>
  <c r="D237" i="5"/>
  <c r="E237" i="5" s="1"/>
  <c r="D198" i="5"/>
  <c r="E198" i="5" s="1"/>
  <c r="D280" i="5"/>
  <c r="E280" i="5" s="1"/>
  <c r="D224" i="5"/>
  <c r="E224" i="5" s="1"/>
  <c r="D294" i="5"/>
  <c r="E294" i="5" s="1"/>
  <c r="D139" i="5"/>
  <c r="E139" i="5" s="1"/>
  <c r="D322" i="5"/>
  <c r="E322" i="5" s="1"/>
  <c r="D20" i="5"/>
  <c r="E20" i="5" s="1"/>
  <c r="D297" i="5"/>
  <c r="E297" i="5" s="1"/>
  <c r="D258" i="5"/>
  <c r="E258" i="5" s="1"/>
  <c r="D251" i="5"/>
  <c r="E251" i="5" s="1"/>
  <c r="D42" i="5"/>
  <c r="E42" i="5" s="1"/>
  <c r="D309" i="5"/>
  <c r="E309" i="5" s="1"/>
  <c r="D270" i="5"/>
  <c r="E270" i="5" s="1"/>
  <c r="D191" i="5"/>
  <c r="E191" i="5" s="1"/>
  <c r="D304" i="5"/>
  <c r="E304" i="5" s="1"/>
  <c r="D307" i="5"/>
  <c r="E307" i="5" s="1"/>
  <c r="D80" i="5"/>
  <c r="E80" i="5" s="1"/>
  <c r="D93" i="5"/>
  <c r="E93" i="5" s="1"/>
  <c r="D55" i="5"/>
  <c r="E55" i="5" s="1"/>
  <c r="D113" i="5"/>
  <c r="E113" i="5" s="1"/>
  <c r="D70" i="5"/>
  <c r="E70" i="5" s="1"/>
  <c r="D61" i="5"/>
  <c r="E61" i="5" s="1"/>
  <c r="D40" i="5"/>
  <c r="E40" i="5" s="1"/>
  <c r="D125" i="5"/>
  <c r="E125" i="5" s="1"/>
  <c r="D84" i="5"/>
  <c r="E84" i="5" s="1"/>
  <c r="D256" i="5"/>
  <c r="E256" i="5" s="1"/>
  <c r="D14" i="5"/>
  <c r="E14" i="5" s="1"/>
  <c r="D63" i="5"/>
  <c r="E63" i="5" s="1"/>
  <c r="D223" i="5"/>
  <c r="E223" i="5" s="1"/>
  <c r="D23" i="5"/>
  <c r="E23" i="5" s="1"/>
  <c r="D78" i="5"/>
  <c r="E78" i="5" s="1"/>
  <c r="D21" i="5"/>
  <c r="E21" i="5" s="1"/>
  <c r="D298" i="5"/>
  <c r="E298" i="5" s="1"/>
  <c r="D291" i="5"/>
  <c r="E291" i="5" s="1"/>
  <c r="D92" i="5"/>
  <c r="E92" i="5" s="1"/>
  <c r="D44" i="5"/>
  <c r="E44" i="5" s="1"/>
  <c r="D151" i="5"/>
  <c r="E151" i="5" s="1"/>
  <c r="D286" i="5"/>
  <c r="E286" i="5" s="1"/>
  <c r="D77" i="5"/>
  <c r="E77" i="5" s="1"/>
  <c r="D267" i="5"/>
  <c r="E267" i="5" s="1"/>
  <c r="D323" i="5"/>
  <c r="E323" i="5" s="1"/>
  <c r="D59" i="5"/>
  <c r="E59" i="5" s="1"/>
  <c r="D281" i="5"/>
  <c r="E281" i="5" s="1"/>
  <c r="D242" i="5"/>
  <c r="E242" i="5" s="1"/>
  <c r="D235" i="5"/>
  <c r="E235" i="5" s="1"/>
  <c r="D12" i="5"/>
  <c r="E12" i="5" s="1"/>
  <c r="D293" i="5"/>
  <c r="E293" i="5" s="1"/>
  <c r="D254" i="5"/>
  <c r="E254" i="5" s="1"/>
  <c r="D127" i="5"/>
  <c r="E127" i="5" s="1"/>
  <c r="D16" i="5"/>
  <c r="E16" i="5" s="1"/>
  <c r="D306" i="5"/>
  <c r="E306" i="5" s="1"/>
  <c r="D33" i="5"/>
  <c r="E33" i="5" s="1"/>
  <c r="D45" i="5"/>
  <c r="E45" i="5" s="1"/>
  <c r="D320" i="5"/>
  <c r="E320" i="5" s="1"/>
  <c r="D67" i="5"/>
  <c r="E67" i="5" s="1"/>
  <c r="D289" i="5"/>
  <c r="E289" i="5" s="1"/>
  <c r="D250" i="5"/>
  <c r="E250" i="5" s="1"/>
  <c r="D243" i="5"/>
  <c r="E243" i="5" s="1"/>
  <c r="D301" i="5"/>
  <c r="E301" i="5" s="1"/>
  <c r="D262" i="5"/>
  <c r="E262" i="5" s="1"/>
  <c r="D159" i="5"/>
  <c r="E159" i="5" s="1"/>
  <c r="D68" i="5"/>
  <c r="E68" i="5" s="1"/>
  <c r="D315" i="5"/>
  <c r="E315" i="5" s="1"/>
  <c r="D64" i="5"/>
  <c r="E64" i="5" s="1"/>
  <c r="D47" i="5"/>
  <c r="E47" i="5" s="1"/>
  <c r="D105" i="5"/>
  <c r="E105" i="5" s="1"/>
  <c r="D60" i="5"/>
  <c r="E60" i="5" s="1"/>
  <c r="D50" i="5"/>
  <c r="E50" i="5" s="1"/>
  <c r="D24" i="5"/>
  <c r="E24" i="5" s="1"/>
  <c r="D117" i="5"/>
  <c r="E117" i="5" s="1"/>
  <c r="D75" i="5"/>
  <c r="E75" i="5" s="1"/>
  <c r="D236" i="5"/>
  <c r="E236" i="5" s="1"/>
  <c r="D160" i="5"/>
  <c r="E160" i="5" s="1"/>
  <c r="D176" i="5"/>
  <c r="E176" i="5" s="1"/>
  <c r="D192" i="5"/>
  <c r="E192" i="5" s="1"/>
  <c r="D72" i="5"/>
  <c r="E72" i="5" s="1"/>
  <c r="D279" i="5"/>
  <c r="E279" i="5" s="1"/>
  <c r="D25" i="5"/>
  <c r="E25" i="5" s="1"/>
  <c r="D177" i="5"/>
  <c r="E177" i="5" s="1"/>
  <c r="D138" i="5"/>
  <c r="E138" i="5" s="1"/>
  <c r="D131" i="5"/>
  <c r="E131" i="5" s="1"/>
  <c r="D116" i="5"/>
  <c r="E116" i="5" s="1"/>
  <c r="D189" i="5"/>
  <c r="E189" i="5" s="1"/>
  <c r="D150" i="5"/>
  <c r="E150" i="5" s="1"/>
  <c r="D120" i="5"/>
  <c r="E120" i="5" s="1"/>
  <c r="D268" i="5"/>
  <c r="E268" i="5" s="1"/>
  <c r="D313" i="5"/>
  <c r="E313" i="5" s="1"/>
  <c r="G50" i="3" l="1"/>
  <c r="G51" i="3" s="1"/>
  <c r="E50" i="3"/>
  <c r="E51" i="3" s="1"/>
  <c r="E4" i="5"/>
  <c r="D4" i="5"/>
  <c r="H51" i="3" l="1"/>
  <c r="H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tc={6C05E51D-41E5-4AA2-9C50-62189FB9ACBF}</author>
  </authors>
  <commentList>
    <comment ref="AI3" authorId="0" shapeId="0" xr:uid="{6C05E51D-41E5-4AA2-9C50-62189FB9ACBF}">
      <text>
        <t>[Threaded comment]
Your version of Excel allows you to read this threaded comment; however, any edits to it will get removed if the file is opened in a newer version of Excel. Learn more: https://go.microsoft.com/fwlink/?linkid=870924
Comment:
    Percentage calculated by certification team, headcount percentage based on total staff reported in certificated duty roots only</t>
      </text>
    </comment>
  </commentList>
</comments>
</file>

<file path=xl/sharedStrings.xml><?xml version="1.0" encoding="utf-8"?>
<sst xmlns="http://schemas.openxmlformats.org/spreadsheetml/2006/main" count="3678" uniqueCount="1052">
  <si>
    <t>1</t>
  </si>
  <si>
    <t>act 24</t>
  </si>
  <si>
    <t>act 25</t>
  </si>
  <si>
    <t>act 26</t>
  </si>
  <si>
    <t>CCDDD</t>
  </si>
  <si>
    <t>School Districts</t>
  </si>
  <si>
    <t>Charter / Tribal / District</t>
  </si>
  <si>
    <t>% of ESA Staff</t>
  </si>
  <si>
    <t>% Of Total Contractors</t>
  </si>
  <si>
    <t>Counselors</t>
  </si>
  <si>
    <t>Social Workers</t>
  </si>
  <si>
    <t>Psychologists</t>
  </si>
  <si>
    <t>Nurses</t>
  </si>
  <si>
    <t>Total CIS Allocation</t>
  </si>
  <si>
    <t>Student &amp; Staff Safety</t>
  </si>
  <si>
    <t>Parent Inv Coor</t>
  </si>
  <si>
    <t>Total CLS Allocation</t>
  </si>
  <si>
    <t>Orient &amp; Mob Sp</t>
  </si>
  <si>
    <t>Counselor</t>
  </si>
  <si>
    <t>Occup Therapist</t>
  </si>
  <si>
    <t>Social Worker</t>
  </si>
  <si>
    <t>Speech, Lang Path / Audio</t>
  </si>
  <si>
    <t>Psychologist</t>
  </si>
  <si>
    <t>Nurse</t>
  </si>
  <si>
    <t>Pysical Therapist</t>
  </si>
  <si>
    <t>Behavior Analyst</t>
  </si>
  <si>
    <t>Contractor ESA</t>
  </si>
  <si>
    <t>Total Cert Staff</t>
  </si>
  <si>
    <t>Family Engagement</t>
  </si>
  <si>
    <t>Pupil Safety</t>
  </si>
  <si>
    <t>Health Services</t>
  </si>
  <si>
    <t>Total 
Class Staff</t>
  </si>
  <si>
    <t># of Contractors</t>
  </si>
  <si>
    <t>% Cert headcount 
w/ ESA Certs</t>
  </si>
  <si>
    <t>00000</t>
  </si>
  <si>
    <t>State Summary</t>
  </si>
  <si>
    <t>State</t>
  </si>
  <si>
    <t>14005</t>
  </si>
  <si>
    <t>Aberdeen School District</t>
  </si>
  <si>
    <t>SD</t>
  </si>
  <si>
    <t>21226</t>
  </si>
  <si>
    <t>Adna School District</t>
  </si>
  <si>
    <t>22017</t>
  </si>
  <si>
    <t>Almira School District</t>
  </si>
  <si>
    <t>29103</t>
  </si>
  <si>
    <t>Anacortes School District</t>
  </si>
  <si>
    <t>31016</t>
  </si>
  <si>
    <t>Arlington School District</t>
  </si>
  <si>
    <t>02420</t>
  </si>
  <si>
    <t>Asotin-Anatone School District</t>
  </si>
  <si>
    <t>17408</t>
  </si>
  <si>
    <t>Auburn School District</t>
  </si>
  <si>
    <t>18303</t>
  </si>
  <si>
    <t>Bainbridge Island School District</t>
  </si>
  <si>
    <t>06119</t>
  </si>
  <si>
    <t>Battle Ground School District</t>
  </si>
  <si>
    <t>17405</t>
  </si>
  <si>
    <t>Bellevue School District</t>
  </si>
  <si>
    <t>37501</t>
  </si>
  <si>
    <t>Bellingham School District</t>
  </si>
  <si>
    <t>01122</t>
  </si>
  <si>
    <t>Benge School District</t>
  </si>
  <si>
    <t>27403</t>
  </si>
  <si>
    <t>Bethel School District</t>
  </si>
  <si>
    <t>20203</t>
  </si>
  <si>
    <t>Bickleton School District</t>
  </si>
  <si>
    <t>37503</t>
  </si>
  <si>
    <t>Blaine School District</t>
  </si>
  <si>
    <t>21234</t>
  </si>
  <si>
    <t>Boistfort School District</t>
  </si>
  <si>
    <t>18100</t>
  </si>
  <si>
    <t>Bremerton School District</t>
  </si>
  <si>
    <t>24111</t>
  </si>
  <si>
    <t>Brewster School District</t>
  </si>
  <si>
    <t>09075</t>
  </si>
  <si>
    <t>Bridgeport School District</t>
  </si>
  <si>
    <t>16046</t>
  </si>
  <si>
    <t>Brinnon School District</t>
  </si>
  <si>
    <t>29100</t>
  </si>
  <si>
    <t>Burlington-Edison School District</t>
  </si>
  <si>
    <t>06117</t>
  </si>
  <si>
    <t>Camas School District</t>
  </si>
  <si>
    <t>05401</t>
  </si>
  <si>
    <t>Cape Flattery School District</t>
  </si>
  <si>
    <t>27019</t>
  </si>
  <si>
    <t>Carbonado School District</t>
  </si>
  <si>
    <t>04228</t>
  </si>
  <si>
    <t>Cascade School District</t>
  </si>
  <si>
    <t>04222</t>
  </si>
  <si>
    <t>Cashmere School District</t>
  </si>
  <si>
    <t>08401</t>
  </si>
  <si>
    <t>Castle Rock School District</t>
  </si>
  <si>
    <t>18901</t>
  </si>
  <si>
    <t>Catalyst Public Schools</t>
  </si>
  <si>
    <t>Charter</t>
  </si>
  <si>
    <t>20215</t>
  </si>
  <si>
    <t>Centerville School District</t>
  </si>
  <si>
    <t>18401</t>
  </si>
  <si>
    <t>Central Kitsap School District</t>
  </si>
  <si>
    <t>32356</t>
  </si>
  <si>
    <t>Central Valley School District</t>
  </si>
  <si>
    <t>21401</t>
  </si>
  <si>
    <t>Centralia School District</t>
  </si>
  <si>
    <t>21302</t>
  </si>
  <si>
    <t>Chehalis School District</t>
  </si>
  <si>
    <t>32360</t>
  </si>
  <si>
    <t>Cheney School District</t>
  </si>
  <si>
    <t>33036</t>
  </si>
  <si>
    <t>Chewelah School District</t>
  </si>
  <si>
    <t>27901</t>
  </si>
  <si>
    <t>Chief Leschi</t>
  </si>
  <si>
    <t>Tribal</t>
  </si>
  <si>
    <t>16049</t>
  </si>
  <si>
    <t>Chimacum School District</t>
  </si>
  <si>
    <t>02250</t>
  </si>
  <si>
    <t>Clarkston School District</t>
  </si>
  <si>
    <t>19404</t>
  </si>
  <si>
    <t>Cle Elum-Roslyn School District</t>
  </si>
  <si>
    <t>27400</t>
  </si>
  <si>
    <t>Clover Park School District</t>
  </si>
  <si>
    <t>38300</t>
  </si>
  <si>
    <t>Colfax School District</t>
  </si>
  <si>
    <t>36250</t>
  </si>
  <si>
    <t>College Place School District</t>
  </si>
  <si>
    <t>38306</t>
  </si>
  <si>
    <t>Colton School District</t>
  </si>
  <si>
    <t>33206</t>
  </si>
  <si>
    <t>Columbia (Stevens) School District</t>
  </si>
  <si>
    <t>36400</t>
  </si>
  <si>
    <t>Columbia (Walla Walla) School District</t>
  </si>
  <si>
    <t>33115</t>
  </si>
  <si>
    <t>Colville School District</t>
  </si>
  <si>
    <t>29011</t>
  </si>
  <si>
    <t>Concrete School District</t>
  </si>
  <si>
    <t>29317</t>
  </si>
  <si>
    <t>Conway School District</t>
  </si>
  <si>
    <t>14099</t>
  </si>
  <si>
    <t>Cosmopolis School District</t>
  </si>
  <si>
    <t>13151</t>
  </si>
  <si>
    <t>Coulee-Hartline School District</t>
  </si>
  <si>
    <t>15204</t>
  </si>
  <si>
    <t>Coupeville School District</t>
  </si>
  <si>
    <t>05313</t>
  </si>
  <si>
    <t>Crescent School District</t>
  </si>
  <si>
    <t>22073</t>
  </si>
  <si>
    <t>Creston School District</t>
  </si>
  <si>
    <t>10050</t>
  </si>
  <si>
    <t>Curlew School District</t>
  </si>
  <si>
    <t>26059</t>
  </si>
  <si>
    <t>Cusick School District</t>
  </si>
  <si>
    <t>19007</t>
  </si>
  <si>
    <t>Damman School District</t>
  </si>
  <si>
    <t>31330</t>
  </si>
  <si>
    <t>Darrington School District</t>
  </si>
  <si>
    <t>22207</t>
  </si>
  <si>
    <t>Davenport School District</t>
  </si>
  <si>
    <t>07002</t>
  </si>
  <si>
    <t>Dayton School District</t>
  </si>
  <si>
    <t>32414</t>
  </si>
  <si>
    <t>Deer Park School District</t>
  </si>
  <si>
    <t>27343</t>
  </si>
  <si>
    <t>Dieringer School District</t>
  </si>
  <si>
    <t>36101</t>
  </si>
  <si>
    <t>Dixie School District</t>
  </si>
  <si>
    <t>32361</t>
  </si>
  <si>
    <t>East Valley School District (Spokane)</t>
  </si>
  <si>
    <t>39090</t>
  </si>
  <si>
    <t>East Valley School District (Yakima)</t>
  </si>
  <si>
    <t>09206</t>
  </si>
  <si>
    <t>Eastmont School District</t>
  </si>
  <si>
    <t>19028</t>
  </si>
  <si>
    <t>Easton School District</t>
  </si>
  <si>
    <t>27404</t>
  </si>
  <si>
    <t>Eatonville School District</t>
  </si>
  <si>
    <t>31015</t>
  </si>
  <si>
    <t>Edmonds School District</t>
  </si>
  <si>
    <t>19401</t>
  </si>
  <si>
    <t>Ellensburg School District</t>
  </si>
  <si>
    <t>14068</t>
  </si>
  <si>
    <t>Elma School District</t>
  </si>
  <si>
    <t>38308</t>
  </si>
  <si>
    <t>Endicott School District</t>
  </si>
  <si>
    <t>04127</t>
  </si>
  <si>
    <t>Entiat School District</t>
  </si>
  <si>
    <t>17216</t>
  </si>
  <si>
    <t>Enumclaw School District</t>
  </si>
  <si>
    <t>13165</t>
  </si>
  <si>
    <t>Ephrata School District</t>
  </si>
  <si>
    <t>21036</t>
  </si>
  <si>
    <t>Evaline School District</t>
  </si>
  <si>
    <t>31002</t>
  </si>
  <si>
    <t>Everett School District</t>
  </si>
  <si>
    <t>06114</t>
  </si>
  <si>
    <t>Evergreen School District (Clark)</t>
  </si>
  <si>
    <t>33205</t>
  </si>
  <si>
    <t>Evergreen School District (Stevens)</t>
  </si>
  <si>
    <t>17210</t>
  </si>
  <si>
    <t>Federal Way School District</t>
  </si>
  <si>
    <t>37502</t>
  </si>
  <si>
    <t>Ferndale School District</t>
  </si>
  <si>
    <t>27417</t>
  </si>
  <si>
    <t>Fife School District</t>
  </si>
  <si>
    <t>03053</t>
  </si>
  <si>
    <t>Finley School District</t>
  </si>
  <si>
    <t>27402</t>
  </si>
  <si>
    <t>Franklin Pierce School District</t>
  </si>
  <si>
    <t>32358</t>
  </si>
  <si>
    <t>Freeman School District</t>
  </si>
  <si>
    <t>38302</t>
  </si>
  <si>
    <t>Garfield School District</t>
  </si>
  <si>
    <t>20401</t>
  </si>
  <si>
    <t>Glenwood School District</t>
  </si>
  <si>
    <t>20404</t>
  </si>
  <si>
    <t>Goldendale School District</t>
  </si>
  <si>
    <t>13301</t>
  </si>
  <si>
    <t>Grand Coulee Dam School District</t>
  </si>
  <si>
    <t>39200</t>
  </si>
  <si>
    <t>Grandview School District</t>
  </si>
  <si>
    <t>39204</t>
  </si>
  <si>
    <t>Granger School District</t>
  </si>
  <si>
    <t>31332</t>
  </si>
  <si>
    <t>Granite Falls School District</t>
  </si>
  <si>
    <t>23054</t>
  </si>
  <si>
    <t>Grapeview School District</t>
  </si>
  <si>
    <t>32312</t>
  </si>
  <si>
    <t>Great Northern School District</t>
  </si>
  <si>
    <t>06103</t>
  </si>
  <si>
    <t>Green Mountain School District</t>
  </si>
  <si>
    <t>34324</t>
  </si>
  <si>
    <t>Griffin School District</t>
  </si>
  <si>
    <t>22204</t>
  </si>
  <si>
    <t>Harrington School District</t>
  </si>
  <si>
    <t>39203</t>
  </si>
  <si>
    <t>Highland School District</t>
  </si>
  <si>
    <t>17401</t>
  </si>
  <si>
    <t>Highline School District</t>
  </si>
  <si>
    <t>06098</t>
  </si>
  <si>
    <t>Hockinson School District</t>
  </si>
  <si>
    <t>23404</t>
  </si>
  <si>
    <t>Hood Canal School District</t>
  </si>
  <si>
    <t>14028</t>
  </si>
  <si>
    <t>Hoquiam School District</t>
  </si>
  <si>
    <t>17911</t>
  </si>
  <si>
    <t>Impact Puget Sound</t>
  </si>
  <si>
    <t>17916</t>
  </si>
  <si>
    <t>Impact Salish Sea</t>
  </si>
  <si>
    <t>27902</t>
  </si>
  <si>
    <t>Impact Tacoma (Commencement Bay)</t>
  </si>
  <si>
    <t>10070</t>
  </si>
  <si>
    <t>Inchelium School District</t>
  </si>
  <si>
    <t>31063</t>
  </si>
  <si>
    <t>Index School District</t>
  </si>
  <si>
    <t>17411</t>
  </si>
  <si>
    <t>Issaquah School District</t>
  </si>
  <si>
    <t>11056</t>
  </si>
  <si>
    <t>Kahlotus School District</t>
  </si>
  <si>
    <t>08402</t>
  </si>
  <si>
    <t>Kalama School District</t>
  </si>
  <si>
    <t>10003</t>
  </si>
  <si>
    <t>Keller School District</t>
  </si>
  <si>
    <t>08458</t>
  </si>
  <si>
    <t>Kelso School District</t>
  </si>
  <si>
    <t>03017</t>
  </si>
  <si>
    <t>Kennewick School District</t>
  </si>
  <si>
    <t>17415</t>
  </si>
  <si>
    <t>Kent School District</t>
  </si>
  <si>
    <t>33212</t>
  </si>
  <si>
    <t>Kettle Falls School District</t>
  </si>
  <si>
    <t>03052</t>
  </si>
  <si>
    <t>Kiona-Benton City School District</t>
  </si>
  <si>
    <t>19403</t>
  </si>
  <si>
    <t>Kittitas School District</t>
  </si>
  <si>
    <t>20402</t>
  </si>
  <si>
    <t>Klickitat School District</t>
  </si>
  <si>
    <t>06101</t>
  </si>
  <si>
    <t>La Center School District</t>
  </si>
  <si>
    <t>29311</t>
  </si>
  <si>
    <t>La Conner School District</t>
  </si>
  <si>
    <t>38126</t>
  </si>
  <si>
    <t>LaCrosse School District</t>
  </si>
  <si>
    <t>04129</t>
  </si>
  <si>
    <t>Lake Chelan School District</t>
  </si>
  <si>
    <t>14097</t>
  </si>
  <si>
    <t>Lake Quinault School District</t>
  </si>
  <si>
    <t>31004</t>
  </si>
  <si>
    <t>Lake Stevens School District</t>
  </si>
  <si>
    <t>17414</t>
  </si>
  <si>
    <t>Lake Washington School District</t>
  </si>
  <si>
    <t>31306</t>
  </si>
  <si>
    <t>Lakewood School District</t>
  </si>
  <si>
    <t>38264</t>
  </si>
  <si>
    <t>Lamont School District</t>
  </si>
  <si>
    <t>32362</t>
  </si>
  <si>
    <t>Liberty School District</t>
  </si>
  <si>
    <t>01158</t>
  </si>
  <si>
    <t>Lind School District</t>
  </si>
  <si>
    <t>08122</t>
  </si>
  <si>
    <t>Longview School District</t>
  </si>
  <si>
    <t>33183</t>
  </si>
  <si>
    <t>Loon Lake School District</t>
  </si>
  <si>
    <t>28144</t>
  </si>
  <si>
    <t>Lopez School District</t>
  </si>
  <si>
    <t>32903</t>
  </si>
  <si>
    <t>Lumen High School</t>
  </si>
  <si>
    <t>37903</t>
  </si>
  <si>
    <t>Lummi Tribal Agency</t>
  </si>
  <si>
    <t>20406</t>
  </si>
  <si>
    <t>Lyle School District</t>
  </si>
  <si>
    <t>37504</t>
  </si>
  <si>
    <t>Lynden School District</t>
  </si>
  <si>
    <t>39120</t>
  </si>
  <si>
    <t>Mabton School District</t>
  </si>
  <si>
    <t>09207</t>
  </si>
  <si>
    <t>Mansfield School District</t>
  </si>
  <si>
    <t>04019</t>
  </si>
  <si>
    <t>Manson School District</t>
  </si>
  <si>
    <t>23311</t>
  </si>
  <si>
    <t>Mary M Knight School District</t>
  </si>
  <si>
    <t>33207</t>
  </si>
  <si>
    <t>Mary Walker School District</t>
  </si>
  <si>
    <t>31025</t>
  </si>
  <si>
    <t>Marysville School District</t>
  </si>
  <si>
    <t>14065</t>
  </si>
  <si>
    <t>McCleary School District</t>
  </si>
  <si>
    <t>32354</t>
  </si>
  <si>
    <t>Mead School District</t>
  </si>
  <si>
    <t>32326</t>
  </si>
  <si>
    <t>Medical Lake School District</t>
  </si>
  <si>
    <t>17400</t>
  </si>
  <si>
    <t>Mercer Island School District</t>
  </si>
  <si>
    <t>37505</t>
  </si>
  <si>
    <t>Meridian School District</t>
  </si>
  <si>
    <t>24350</t>
  </si>
  <si>
    <t>Methow Valley School District</t>
  </si>
  <si>
    <t>30031</t>
  </si>
  <si>
    <t>Mill A School District</t>
  </si>
  <si>
    <t>31103</t>
  </si>
  <si>
    <t>Monroe School District</t>
  </si>
  <si>
    <t>14066</t>
  </si>
  <si>
    <t>Montesano School District</t>
  </si>
  <si>
    <t>21214</t>
  </si>
  <si>
    <t>Morton School District</t>
  </si>
  <si>
    <t>13161</t>
  </si>
  <si>
    <t>Moses Lake School District</t>
  </si>
  <si>
    <t>21206</t>
  </si>
  <si>
    <t>Mossyrock School District</t>
  </si>
  <si>
    <t>39209</t>
  </si>
  <si>
    <t>Mount Adams School District</t>
  </si>
  <si>
    <t>37507</t>
  </si>
  <si>
    <t>Mount Baker School District</t>
  </si>
  <si>
    <t>30029</t>
  </si>
  <si>
    <t>Mount Pleasant School District</t>
  </si>
  <si>
    <t>29320</t>
  </si>
  <si>
    <t>Mount Vernon School District</t>
  </si>
  <si>
    <t>17903</t>
  </si>
  <si>
    <t>Muckleshoot Indian Tribe</t>
  </si>
  <si>
    <t>31006</t>
  </si>
  <si>
    <t>Mukilteo School District</t>
  </si>
  <si>
    <t>39003</t>
  </si>
  <si>
    <t>Naches Valley School District</t>
  </si>
  <si>
    <t>21014</t>
  </si>
  <si>
    <t>Napavine School District</t>
  </si>
  <si>
    <t>25155</t>
  </si>
  <si>
    <t>Naselle-Grays River Valley School District</t>
  </si>
  <si>
    <t>24014</t>
  </si>
  <si>
    <t>Nespelem School District</t>
  </si>
  <si>
    <t>26056</t>
  </si>
  <si>
    <t>Newport School District</t>
  </si>
  <si>
    <t>32325</t>
  </si>
  <si>
    <t>Nine Mile Falls School District</t>
  </si>
  <si>
    <t>37506</t>
  </si>
  <si>
    <t>Nooksack Valley School District</t>
  </si>
  <si>
    <t>14064</t>
  </si>
  <si>
    <t>North Beach School District</t>
  </si>
  <si>
    <t>11051</t>
  </si>
  <si>
    <t>North Franklin School District</t>
  </si>
  <si>
    <t>18400</t>
  </si>
  <si>
    <t>North Kitsap School District</t>
  </si>
  <si>
    <t>23403</t>
  </si>
  <si>
    <t>North Mason School District</t>
  </si>
  <si>
    <t>25200</t>
  </si>
  <si>
    <t>North River School District</t>
  </si>
  <si>
    <t>34003</t>
  </si>
  <si>
    <t>North Thurston Public Schools</t>
  </si>
  <si>
    <t>33211</t>
  </si>
  <si>
    <t>Northport School District</t>
  </si>
  <si>
    <t>17417</t>
  </si>
  <si>
    <t>Northshore School District</t>
  </si>
  <si>
    <t>15201</t>
  </si>
  <si>
    <t>Oak Harbor School District</t>
  </si>
  <si>
    <t>38324</t>
  </si>
  <si>
    <t>Oakesdale School District</t>
  </si>
  <si>
    <t>14400</t>
  </si>
  <si>
    <t>Oakville School District</t>
  </si>
  <si>
    <t>25101</t>
  </si>
  <si>
    <t>Ocean Beach School District</t>
  </si>
  <si>
    <t>14172</t>
  </si>
  <si>
    <t>Ocosta School District</t>
  </si>
  <si>
    <t>22105</t>
  </si>
  <si>
    <t>Odessa School District</t>
  </si>
  <si>
    <t>24105</t>
  </si>
  <si>
    <t>Okanogan School District</t>
  </si>
  <si>
    <t>34111</t>
  </si>
  <si>
    <t>Olympia School District</t>
  </si>
  <si>
    <t>24019</t>
  </si>
  <si>
    <t>Omak School District</t>
  </si>
  <si>
    <t>21300</t>
  </si>
  <si>
    <t>Onalaska School District</t>
  </si>
  <si>
    <t>33030</t>
  </si>
  <si>
    <t>Onion Creek School District</t>
  </si>
  <si>
    <t>28137</t>
  </si>
  <si>
    <t>Orcas Island School District</t>
  </si>
  <si>
    <t>32123</t>
  </si>
  <si>
    <t>Orchard Prairie School District</t>
  </si>
  <si>
    <t>10065</t>
  </si>
  <si>
    <t>Orient School District</t>
  </si>
  <si>
    <t>09013</t>
  </si>
  <si>
    <t>Orondo School District</t>
  </si>
  <si>
    <t>24410</t>
  </si>
  <si>
    <t>Oroville School District</t>
  </si>
  <si>
    <t>27344</t>
  </si>
  <si>
    <t>Orting School District</t>
  </si>
  <si>
    <t>01147</t>
  </si>
  <si>
    <t>Othello School District</t>
  </si>
  <si>
    <t>09102</t>
  </si>
  <si>
    <t>Palisades School District</t>
  </si>
  <si>
    <t>38301</t>
  </si>
  <si>
    <t>Palouse School District</t>
  </si>
  <si>
    <t>11001</t>
  </si>
  <si>
    <t>Pasco School District</t>
  </si>
  <si>
    <t>24122</t>
  </si>
  <si>
    <t>Pateros School District</t>
  </si>
  <si>
    <t>03050</t>
  </si>
  <si>
    <t>Paterson School District</t>
  </si>
  <si>
    <t>21301</t>
  </si>
  <si>
    <t>Pe Ell School District</t>
  </si>
  <si>
    <t>27401</t>
  </si>
  <si>
    <t>Peninsula School District</t>
  </si>
  <si>
    <t>04901</t>
  </si>
  <si>
    <t>Pinnacles Prep Wenatchee</t>
  </si>
  <si>
    <t>23402</t>
  </si>
  <si>
    <t>Pioneer School District</t>
  </si>
  <si>
    <t>12110</t>
  </si>
  <si>
    <t>Pomeroy School District</t>
  </si>
  <si>
    <t>05121</t>
  </si>
  <si>
    <t>Port Angeles School District</t>
  </si>
  <si>
    <t>16050</t>
  </si>
  <si>
    <t>Port Townsend School District</t>
  </si>
  <si>
    <t>36402</t>
  </si>
  <si>
    <t>Prescott School District</t>
  </si>
  <si>
    <t>32907</t>
  </si>
  <si>
    <t>Pride Prep Charter</t>
  </si>
  <si>
    <t>03116</t>
  </si>
  <si>
    <t>Prosser School District</t>
  </si>
  <si>
    <t>38267</t>
  </si>
  <si>
    <t>Pullman School District</t>
  </si>
  <si>
    <t>38901</t>
  </si>
  <si>
    <t>Pullman Community Montessori</t>
  </si>
  <si>
    <t>27003</t>
  </si>
  <si>
    <t>Puyallup School District</t>
  </si>
  <si>
    <t>16020</t>
  </si>
  <si>
    <t>Queets-Clearwater School District</t>
  </si>
  <si>
    <t>16048</t>
  </si>
  <si>
    <t>Quilcene School District</t>
  </si>
  <si>
    <t>05903</t>
  </si>
  <si>
    <t>Quileute Tribal</t>
  </si>
  <si>
    <t>05402</t>
  </si>
  <si>
    <t>Quillayute Valley School District</t>
  </si>
  <si>
    <t>13144</t>
  </si>
  <si>
    <t>Quincy School District</t>
  </si>
  <si>
    <t>17908</t>
  </si>
  <si>
    <t>Rainier Prep Charter</t>
  </si>
  <si>
    <t>34307</t>
  </si>
  <si>
    <t>Rainier School District</t>
  </si>
  <si>
    <t>17910</t>
  </si>
  <si>
    <t>Rainier Valley Leadership Academy (Green Dot: RV)</t>
  </si>
  <si>
    <t>25116</t>
  </si>
  <si>
    <t>Raymond School District</t>
  </si>
  <si>
    <t>22009</t>
  </si>
  <si>
    <t>Reardan-Edwall School District</t>
  </si>
  <si>
    <t>17403</t>
  </si>
  <si>
    <t>Renton School District</t>
  </si>
  <si>
    <t>10309</t>
  </si>
  <si>
    <t>Republic School District</t>
  </si>
  <si>
    <t>03400</t>
  </si>
  <si>
    <t>Richland School District</t>
  </si>
  <si>
    <t>06122</t>
  </si>
  <si>
    <t>Ridgefield School District</t>
  </si>
  <si>
    <t>01160</t>
  </si>
  <si>
    <t>Ritzville School District</t>
  </si>
  <si>
    <t>32416</t>
  </si>
  <si>
    <t>Riverside School District</t>
  </si>
  <si>
    <t>17407</t>
  </si>
  <si>
    <t>Riverview School District</t>
  </si>
  <si>
    <t>34401</t>
  </si>
  <si>
    <t>Rochester School District</t>
  </si>
  <si>
    <t>20403</t>
  </si>
  <si>
    <t>Roosevelt School District</t>
  </si>
  <si>
    <t>38320</t>
  </si>
  <si>
    <t>Rosalia School District</t>
  </si>
  <si>
    <t>13160</t>
  </si>
  <si>
    <t>Royal School District</t>
  </si>
  <si>
    <t>28149</t>
  </si>
  <si>
    <t>San Juan Island School District</t>
  </si>
  <si>
    <t>14104</t>
  </si>
  <si>
    <t>Satsop School District</t>
  </si>
  <si>
    <t>17001</t>
  </si>
  <si>
    <t>Seattle Public Schools</t>
  </si>
  <si>
    <t>29101</t>
  </si>
  <si>
    <t>Sedro-Woolley School District</t>
  </si>
  <si>
    <t>39119</t>
  </si>
  <si>
    <t>Selah School District</t>
  </si>
  <si>
    <t>26070</t>
  </si>
  <si>
    <t>Selkirk School District</t>
  </si>
  <si>
    <t>05323</t>
  </si>
  <si>
    <t>Sequim School District</t>
  </si>
  <si>
    <t>28010</t>
  </si>
  <si>
    <t>Shaw Island School District</t>
  </si>
  <si>
    <t>23309</t>
  </si>
  <si>
    <t>Shelton School District</t>
  </si>
  <si>
    <t>17412</t>
  </si>
  <si>
    <t>Shoreline School District</t>
  </si>
  <si>
    <t>30002</t>
  </si>
  <si>
    <t>Skamania School District</t>
  </si>
  <si>
    <t>17404</t>
  </si>
  <si>
    <t>Skykomish School District</t>
  </si>
  <si>
    <t>31201</t>
  </si>
  <si>
    <t>Snohomish School District</t>
  </si>
  <si>
    <t>17410</t>
  </si>
  <si>
    <t>Snoqualmie Valley School District</t>
  </si>
  <si>
    <t>13156</t>
  </si>
  <si>
    <t>Soap Lake School District</t>
  </si>
  <si>
    <t>25118</t>
  </si>
  <si>
    <t>South Bend School District</t>
  </si>
  <si>
    <t>18402</t>
  </si>
  <si>
    <t>South Kitsap School District</t>
  </si>
  <si>
    <t>15206</t>
  </si>
  <si>
    <t>South Whidbey School District</t>
  </si>
  <si>
    <t>23042</t>
  </si>
  <si>
    <t>Southside School District</t>
  </si>
  <si>
    <t>32901</t>
  </si>
  <si>
    <t>Spokane Int'l Charter</t>
  </si>
  <si>
    <t>32081</t>
  </si>
  <si>
    <t>Spokane School District</t>
  </si>
  <si>
    <t>22008</t>
  </si>
  <si>
    <t>Sprague School District</t>
  </si>
  <si>
    <t>38322</t>
  </si>
  <si>
    <t>St. John School District</t>
  </si>
  <si>
    <t>31401</t>
  </si>
  <si>
    <t>Stanwood-Camano School District</t>
  </si>
  <si>
    <t>11054</t>
  </si>
  <si>
    <t>Star School District No. 054</t>
  </si>
  <si>
    <t>07035</t>
  </si>
  <si>
    <t>Starbuck School District</t>
  </si>
  <si>
    <t>04069</t>
  </si>
  <si>
    <t>Stehekin School District</t>
  </si>
  <si>
    <t>27001</t>
  </si>
  <si>
    <t>Steilacoom Hist. School District</t>
  </si>
  <si>
    <t>38304</t>
  </si>
  <si>
    <t>Steptoe School District</t>
  </si>
  <si>
    <t>30303</t>
  </si>
  <si>
    <t>Stevenson-Carson School District</t>
  </si>
  <si>
    <t>31311</t>
  </si>
  <si>
    <t>Sultan School District</t>
  </si>
  <si>
    <t>17905</t>
  </si>
  <si>
    <t>Summit Atlas Charter</t>
  </si>
  <si>
    <t>27905</t>
  </si>
  <si>
    <t>Summit Olympus Charter</t>
  </si>
  <si>
    <t>17902</t>
  </si>
  <si>
    <t>Summit Sierra Charter</t>
  </si>
  <si>
    <t>33202</t>
  </si>
  <si>
    <t>Summit Valley School District</t>
  </si>
  <si>
    <t>27320</t>
  </si>
  <si>
    <t>Sumner School District</t>
  </si>
  <si>
    <t>39201</t>
  </si>
  <si>
    <t>Sunnyside School District</t>
  </si>
  <si>
    <t>18902</t>
  </si>
  <si>
    <t>Suquamish Tribal Education Department</t>
  </si>
  <si>
    <t>27010</t>
  </si>
  <si>
    <t>Tacoma School District</t>
  </si>
  <si>
    <t>14077</t>
  </si>
  <si>
    <t>Taholah School District</t>
  </si>
  <si>
    <t>17409</t>
  </si>
  <si>
    <t>Tahoma School District</t>
  </si>
  <si>
    <t>38265</t>
  </si>
  <si>
    <t>Tekoa School District</t>
  </si>
  <si>
    <t>34402</t>
  </si>
  <si>
    <t>Tenino School District</t>
  </si>
  <si>
    <t>19400</t>
  </si>
  <si>
    <t>Thorp School District</t>
  </si>
  <si>
    <t>21237</t>
  </si>
  <si>
    <t>Toledo School District</t>
  </si>
  <si>
    <t>24404</t>
  </si>
  <si>
    <t>Tonasket School District</t>
  </si>
  <si>
    <t>39202</t>
  </si>
  <si>
    <t>Toppenish School District</t>
  </si>
  <si>
    <t>36300</t>
  </si>
  <si>
    <t>Touchet School District</t>
  </si>
  <si>
    <t>08130</t>
  </si>
  <si>
    <t>Toutle Lake School District</t>
  </si>
  <si>
    <t>20400</t>
  </si>
  <si>
    <t>Trout Lake School District</t>
  </si>
  <si>
    <t>17406</t>
  </si>
  <si>
    <t>Tukwila School District</t>
  </si>
  <si>
    <t>34033</t>
  </si>
  <si>
    <t>Tumwater School District</t>
  </si>
  <si>
    <t>39002</t>
  </si>
  <si>
    <t>Union Gap School District</t>
  </si>
  <si>
    <t>27083</t>
  </si>
  <si>
    <t>University Place School District</t>
  </si>
  <si>
    <t>33070</t>
  </si>
  <si>
    <t>Valley School District</t>
  </si>
  <si>
    <t>06037</t>
  </si>
  <si>
    <t>Vancouver School District</t>
  </si>
  <si>
    <t>17402</t>
  </si>
  <si>
    <t>Vashon Island School District</t>
  </si>
  <si>
    <t>34901</t>
  </si>
  <si>
    <t>Wa He Lut Tribal</t>
  </si>
  <si>
    <t>35200</t>
  </si>
  <si>
    <t>Wahkiakum School District</t>
  </si>
  <si>
    <t>13073</t>
  </si>
  <si>
    <t>Wahluke School District</t>
  </si>
  <si>
    <t>36401</t>
  </si>
  <si>
    <t>Waitsburg School District</t>
  </si>
  <si>
    <t>36140</t>
  </si>
  <si>
    <t>Walla Walla Public Schools</t>
  </si>
  <si>
    <t>39207</t>
  </si>
  <si>
    <t>Wapato School District</t>
  </si>
  <si>
    <t>13146</t>
  </si>
  <si>
    <t>Warden School District</t>
  </si>
  <si>
    <t>06112</t>
  </si>
  <si>
    <t>Washougal School District</t>
  </si>
  <si>
    <t>01109</t>
  </si>
  <si>
    <t>Washtucna School District</t>
  </si>
  <si>
    <t>09209</t>
  </si>
  <si>
    <t>Waterville School District</t>
  </si>
  <si>
    <t>33049</t>
  </si>
  <si>
    <t>Wellpinit School District</t>
  </si>
  <si>
    <t>04246</t>
  </si>
  <si>
    <t>Wenatchee School District</t>
  </si>
  <si>
    <t>32363</t>
  </si>
  <si>
    <t>West Valley School District (Spokane)</t>
  </si>
  <si>
    <t>39208</t>
  </si>
  <si>
    <t>West Valley School District (Yakima)</t>
  </si>
  <si>
    <t>37902</t>
  </si>
  <si>
    <t>Whatcom Intergenerational</t>
  </si>
  <si>
    <t>21303</t>
  </si>
  <si>
    <t>White Pass School District</t>
  </si>
  <si>
    <t>27416</t>
  </si>
  <si>
    <t>White River School District</t>
  </si>
  <si>
    <t>20405</t>
  </si>
  <si>
    <t>White Salmon Valley School District</t>
  </si>
  <si>
    <t>17917</t>
  </si>
  <si>
    <t>Why Not You (Cascade Midway)</t>
  </si>
  <si>
    <t>22200</t>
  </si>
  <si>
    <t>Wilbur School District</t>
  </si>
  <si>
    <t>25160</t>
  </si>
  <si>
    <t>Willapa Valley School District</t>
  </si>
  <si>
    <t>13167</t>
  </si>
  <si>
    <t>Wilson Creek School District</t>
  </si>
  <si>
    <t>21232</t>
  </si>
  <si>
    <t>Winlock School District</t>
  </si>
  <si>
    <t>14117</t>
  </si>
  <si>
    <t>Wishkah Valley School District</t>
  </si>
  <si>
    <t>20094</t>
  </si>
  <si>
    <t>Wishram School District</t>
  </si>
  <si>
    <t>08404</t>
  </si>
  <si>
    <t>Woodland School District</t>
  </si>
  <si>
    <t>39901</t>
  </si>
  <si>
    <t>Yakama Nation</t>
  </si>
  <si>
    <t>39007</t>
  </si>
  <si>
    <t>Yakima School District</t>
  </si>
  <si>
    <t>34002</t>
  </si>
  <si>
    <t>Yelm School District</t>
  </si>
  <si>
    <t>39205</t>
  </si>
  <si>
    <t>Zillah School District</t>
  </si>
  <si>
    <t>A24</t>
  </si>
  <si>
    <t>A25</t>
  </si>
  <si>
    <t>A26</t>
  </si>
  <si>
    <t>District</t>
  </si>
  <si>
    <t>Enrollment K-6
Total</t>
  </si>
  <si>
    <t>Enrollment 7-8
Total</t>
  </si>
  <si>
    <t>Enrollment 9-12
Total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</si>
  <si>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</si>
  <si>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</si>
  <si>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</si>
  <si>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</si>
  <si>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</si>
  <si>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</si>
  <si>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</si>
  <si>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</si>
  <si>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</si>
  <si>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</si>
  <si>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</si>
  <si>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</si>
  <si>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</si>
  <si>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</si>
  <si>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</si>
  <si>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</si>
  <si>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</si>
  <si>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</si>
  <si>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</si>
  <si>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</si>
  <si>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Pinnacle Prep Charter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</si>
  <si>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</si>
  <si>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</si>
  <si>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</si>
  <si>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</si>
  <si>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</si>
  <si>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</si>
  <si>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</si>
  <si>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</si>
  <si>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</si>
  <si>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</si>
  <si>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</si>
  <si>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</si>
  <si>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</si>
  <si>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</si>
  <si>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</si>
  <si>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</si>
  <si>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</si>
  <si>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</si>
  <si>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</si>
  <si>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</si>
  <si>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</si>
  <si>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</si>
  <si>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</si>
  <si>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</si>
  <si>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</si>
  <si>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</si>
  <si>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</si>
  <si>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</si>
  <si>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</si>
  <si>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</si>
  <si>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</si>
  <si>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</si>
  <si>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</si>
  <si>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</si>
  <si>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</si>
  <si>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</si>
  <si>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</si>
  <si>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</si>
  <si>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</si>
  <si>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</si>
  <si>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</si>
  <si>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</si>
  <si>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</si>
  <si>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</si>
  <si>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</si>
  <si>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</si>
  <si>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</si>
  <si>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</si>
  <si>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</si>
  <si>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</si>
  <si>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</si>
  <si>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</si>
  <si>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</si>
  <si>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</si>
  <si>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</si>
  <si>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</si>
  <si>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</si>
  <si>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</si>
  <si>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</si>
  <si>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</si>
  <si>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</si>
  <si>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</si>
  <si>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</si>
  <si>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</si>
  <si>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</si>
  <si>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</si>
  <si>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</si>
  <si>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</si>
  <si>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</si>
  <si>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</si>
  <si>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</si>
  <si>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</si>
  <si>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</si>
  <si>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</si>
  <si>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</si>
  <si>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</si>
  <si>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</si>
  <si>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</si>
  <si>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</si>
  <si>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</si>
  <si>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</si>
  <si>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</si>
  <si>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</si>
  <si>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</si>
  <si>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</si>
  <si>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</si>
  <si>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</si>
  <si>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</si>
  <si>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Muckleshoot Tribal</t>
  </si>
  <si>
    <t>Green Dot Seattle Charter</t>
  </si>
  <si>
    <t>Impact Charter</t>
  </si>
  <si>
    <t>Impact Salish Sea Charter</t>
  </si>
  <si>
    <t>Why Not You Charter</t>
  </si>
  <si>
    <t>Bremerton</t>
  </si>
  <si>
    <t>Bainbridge</t>
  </si>
  <si>
    <t>North Kitsap</t>
  </si>
  <si>
    <t>Central Kitsap</t>
  </si>
  <si>
    <t>South Kitsap</t>
  </si>
  <si>
    <t>Catalyst Charter</t>
  </si>
  <si>
    <t>Suquamish Tribal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</si>
  <si>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</si>
  <si>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</si>
  <si>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</si>
  <si>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</si>
  <si>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</si>
  <si>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</si>
  <si>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</si>
  <si>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</si>
  <si>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</si>
  <si>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</si>
  <si>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</si>
  <si>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</si>
  <si>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</si>
  <si>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</si>
  <si>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</si>
  <si>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</si>
  <si>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</si>
  <si>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</si>
  <si>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</si>
  <si>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</si>
  <si>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</si>
  <si>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</si>
  <si>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</si>
  <si>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</si>
  <si>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</si>
  <si>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</si>
  <si>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</si>
  <si>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</si>
  <si>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</si>
  <si>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</si>
  <si>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</si>
  <si>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</si>
  <si>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</si>
  <si>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</si>
  <si>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</si>
  <si>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</si>
  <si>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</si>
  <si>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</si>
  <si>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</si>
  <si>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</si>
  <si>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</si>
  <si>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</si>
  <si>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</si>
  <si>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</si>
  <si>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</si>
  <si>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</si>
  <si>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</si>
  <si>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</si>
  <si>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</si>
  <si>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</si>
  <si>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</si>
  <si>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</si>
  <si>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</si>
  <si>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</si>
  <si>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</si>
  <si>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</si>
  <si>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</si>
  <si>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</si>
  <si>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</si>
  <si>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</si>
  <si>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</si>
  <si>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</si>
  <si>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</si>
  <si>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</si>
  <si>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</si>
  <si>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</si>
  <si>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</si>
  <si>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</si>
  <si>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</si>
  <si>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</si>
  <si>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</si>
  <si>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</si>
  <si>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</si>
  <si>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</si>
  <si>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</si>
  <si>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</si>
  <si>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Chief Leschi Tribal</t>
  </si>
  <si>
    <t>Impact CB Charter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</si>
  <si>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</si>
  <si>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</si>
  <si>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</si>
  <si>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</si>
  <si>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</si>
  <si>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</si>
  <si>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</si>
  <si>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</si>
  <si>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</si>
  <si>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</si>
  <si>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</si>
  <si>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</si>
  <si>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</si>
  <si>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</si>
  <si>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</si>
  <si>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</si>
  <si>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</si>
  <si>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</si>
  <si>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</si>
  <si>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</si>
  <si>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</si>
  <si>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</si>
  <si>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</si>
  <si>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</si>
  <si>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</si>
  <si>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</si>
  <si>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</si>
  <si>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</si>
  <si>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</si>
  <si>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</si>
  <si>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</si>
  <si>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</si>
  <si>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</si>
  <si>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</si>
  <si>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</si>
  <si>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</si>
  <si>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</si>
  <si>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</si>
  <si>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</si>
  <si>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</si>
  <si>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</si>
  <si>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</si>
  <si>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</si>
  <si>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Lumen Charter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</si>
  <si>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</si>
  <si>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</si>
  <si>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</si>
  <si>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</si>
  <si>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</si>
  <si>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</si>
  <si>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</si>
  <si>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</si>
  <si>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</si>
  <si>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</si>
  <si>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</si>
  <si>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</si>
  <si>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</si>
  <si>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</si>
  <si>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</si>
  <si>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</si>
  <si>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</si>
  <si>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</si>
  <si>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</si>
  <si>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</si>
  <si>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</si>
  <si>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</si>
  <si>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</si>
  <si>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</si>
  <si>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</si>
  <si>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</si>
  <si>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</si>
  <si>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</si>
  <si>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</si>
  <si>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</si>
  <si>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</si>
  <si>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</si>
  <si>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</si>
  <si>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</si>
  <si>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</si>
  <si>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Whatcom Interg'l Charter</t>
  </si>
  <si>
    <t>Lummi Tribal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</si>
  <si>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</si>
  <si>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</si>
  <si>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</si>
  <si>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</si>
  <si>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</si>
  <si>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</si>
  <si>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</si>
  <si>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</si>
  <si>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</si>
  <si>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</si>
  <si>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</si>
  <si>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</si>
  <si>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</si>
  <si>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Pullman Com Monte Charter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</si>
  <si>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</si>
  <si>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</si>
  <si>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</si>
  <si>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</si>
  <si>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</si>
  <si>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</si>
  <si>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</si>
  <si>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</si>
  <si>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</si>
  <si>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</si>
  <si>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</si>
  <si>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</si>
  <si>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</si>
  <si>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</si>
  <si>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</si>
  <si>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Yakama Nation Tribal</t>
  </si>
  <si>
    <t>Total Enroll</t>
  </si>
  <si>
    <t>&lt;---- Select District</t>
  </si>
  <si>
    <t>Job Title / Position</t>
  </si>
  <si>
    <t>Orientation &amp; Mobility Specialist</t>
  </si>
  <si>
    <t>Occupational Therapist</t>
  </si>
  <si>
    <t>Speech, Language Pathway/Audio</t>
  </si>
  <si>
    <t>Physical Therapist</t>
  </si>
  <si>
    <t>Family Engagement Coordinator</t>
  </si>
  <si>
    <t>Pupil Management &amp; Safety</t>
  </si>
  <si>
    <t>Health/Related Services</t>
  </si>
  <si>
    <t>Percent of Total PSES staff FTE with a ESA certificate:</t>
  </si>
  <si>
    <t>Percent of District PSES Staff reported as contractors:</t>
  </si>
  <si>
    <t>School Year 2022-23 Preliminary Compliance</t>
  </si>
  <si>
    <t>Actual Staffing</t>
  </si>
  <si>
    <t>Total Certificated Staff</t>
  </si>
  <si>
    <t>Total Classified Staff</t>
  </si>
  <si>
    <t>ALL PSES Staff</t>
  </si>
  <si>
    <t>Unit Deduction</t>
  </si>
  <si>
    <t>CIS Staff</t>
  </si>
  <si>
    <t>CLS Staff</t>
  </si>
  <si>
    <t>SY 2022-23</t>
  </si>
  <si>
    <t>SY 2021-22</t>
  </si>
  <si>
    <t>* All Staffing Numbers in FTE = Full Time Equivalent</t>
  </si>
  <si>
    <t>Variance</t>
  </si>
  <si>
    <t>% Change</t>
  </si>
  <si>
    <t>Year over Year Comparison - Actual Staff FTE as reported in personnel staffing</t>
  </si>
  <si>
    <t>Total Health Services</t>
  </si>
  <si>
    <t>Student and Staff Safety</t>
  </si>
  <si>
    <t>Guidance Counselors</t>
  </si>
  <si>
    <t>Actual</t>
  </si>
  <si>
    <t>Diff</t>
  </si>
  <si>
    <t>CASHMERE SCHOOL DISTRICT</t>
  </si>
  <si>
    <t>Chief Leschi Tribal Compact</t>
  </si>
  <si>
    <t>Impact | Puget Sound Elementary</t>
  </si>
  <si>
    <t>Impact | Salish Sea Elementary</t>
  </si>
  <si>
    <t>Lumen Public School</t>
  </si>
  <si>
    <t>Nespelem School District #14</t>
  </si>
  <si>
    <t>PRIDE Prep Charter School District</t>
  </si>
  <si>
    <t>Quileute Tribal School District</t>
  </si>
  <si>
    <t>Rainier Prep Charter School District</t>
  </si>
  <si>
    <t xml:space="preserve">Rainier Valley Leadership Academy </t>
  </si>
  <si>
    <t>Spokane International Academy</t>
  </si>
  <si>
    <t>Summit Public School: Atlas</t>
  </si>
  <si>
    <t>Summit Public School: Olympus</t>
  </si>
  <si>
    <t>Summit Public School: Sierra</t>
  </si>
  <si>
    <t>WA HE LUT Indian School Agency</t>
  </si>
  <si>
    <t>Yakama Nation Tribal Compact</t>
  </si>
  <si>
    <t>Other Staff Reported by Districts for Compliance; not part of Prototypical Allocation</t>
  </si>
  <si>
    <t>Classified Staff Health/Related Services</t>
  </si>
  <si>
    <t>Total State Allocated Final 
SY 2022-23</t>
  </si>
  <si>
    <t>Total PSES Reported Staff Final 
SY 2022-23</t>
  </si>
  <si>
    <t>Total Net Compliance
Final</t>
  </si>
  <si>
    <t>CIS Staff deduction
Final</t>
  </si>
  <si>
    <t>CLS Staff deduction
Final</t>
  </si>
  <si>
    <t>Final SY 2022-23
Physical, Social and Emotional Support Staff FTE*</t>
  </si>
  <si>
    <t>June SY 2022-23 Annual Average FTE Enrollment (AAFTE):</t>
  </si>
  <si>
    <t>Final Compliance Results</t>
  </si>
  <si>
    <t>Uses Preliminary SY 2022-23 S275, June 2023 Apportionment, programs 01 (Basic Ed), 97 (District Office), and the percentage of special ed that is allocated to basic eduation staff (3121% applied to program 21)</t>
  </si>
  <si>
    <t>June 2022-23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</si>
</sst>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00_);_(* \(#,##0.000\);_(* &quot;-&quot;??_);_(@_)"/>
    <numFmt numFmtId="165" formatCode="#,##0.000_);[Red]\(#,##0.000\)"/>
    <numFmt numFmtId="166" formatCode="_(* #,##0_);_(* \(#,##0\);_(* &quot;-&quot;??_);_(@_)"/>
    <numFmt numFmtId="167" formatCode="0.000"/>
    <numFmt numFmtId="168" formatCode="_(* #,##0.0_);_(* \(#,##0.0\);_(* &quot;-&quot;??_);_(@_)"/>
    <numFmt numFmtId="169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4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0" tint="-0.1499984740745262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49" fontId="3" fillId="0" borderId="0" xfId="0" applyNumberFormat="1" applyFont="1"/>
    <xf numFmtId="0" fontId="3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164" fontId="4" fillId="0" borderId="0" xfId="1" applyNumberFormat="1" applyFont="1" applyBorder="1" applyAlignment="1"/>
    <xf numFmtId="49" fontId="0" fillId="0" borderId="0" xfId="0" applyNumberFormat="1"/>
    <xf numFmtId="0" fontId="0" fillId="0" borderId="0" xfId="0" applyAlignment="1">
      <alignment horizontal="center" wrapText="1"/>
    </xf>
    <xf numFmtId="43" fontId="0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quotePrefix="1" applyNumberFormat="1"/>
    <xf numFmtId="164" fontId="0" fillId="0" borderId="0" xfId="0" applyNumberFormat="1" applyAlignment="1">
      <alignment horizontal="center" wrapText="1"/>
    </xf>
    <xf numFmtId="10" fontId="0" fillId="0" borderId="0" xfId="2" applyNumberFormat="1" applyFont="1" applyAlignment="1">
      <alignment horizontal="right" wrapText="1"/>
    </xf>
    <xf numFmtId="43" fontId="2" fillId="0" borderId="0" xfId="1" applyFont="1" applyAlignment="1">
      <alignment horizontal="center" wrapText="1"/>
    </xf>
    <xf numFmtId="165" fontId="4" fillId="0" borderId="0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/>
    <xf numFmtId="10" fontId="4" fillId="0" borderId="0" xfId="2" applyNumberFormat="1" applyFont="1" applyBorder="1" applyAlignment="1"/>
    <xf numFmtId="164" fontId="5" fillId="0" borderId="0" xfId="1" applyNumberFormat="1" applyFont="1" applyBorder="1" applyAlignment="1"/>
    <xf numFmtId="43" fontId="0" fillId="0" borderId="0" xfId="0" applyNumberFormat="1"/>
    <xf numFmtId="49" fontId="4" fillId="0" borderId="0" xfId="0" quotePrefix="1" applyNumberFormat="1" applyFont="1" applyAlignment="1">
      <alignment horizontal="left"/>
    </xf>
    <xf numFmtId="0" fontId="4" fillId="0" borderId="0" xfId="0" applyFont="1"/>
    <xf numFmtId="43" fontId="4" fillId="0" borderId="0" xfId="1" applyFont="1" applyBorder="1" applyAlignment="1"/>
    <xf numFmtId="166" fontId="3" fillId="0" borderId="0" xfId="1" applyNumberFormat="1" applyFont="1"/>
    <xf numFmtId="166" fontId="0" fillId="0" borderId="0" xfId="1" applyNumberFormat="1" applyFont="1"/>
    <xf numFmtId="167" fontId="0" fillId="0" borderId="0" xfId="0" applyNumberFormat="1"/>
    <xf numFmtId="167" fontId="0" fillId="0" borderId="0" xfId="0" applyNumberFormat="1" applyAlignment="1">
      <alignment horizontal="center" wrapText="1"/>
    </xf>
    <xf numFmtId="167" fontId="0" fillId="0" borderId="0" xfId="1" applyNumberFormat="1" applyFont="1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2" fillId="0" borderId="0" xfId="0" applyFont="1"/>
    <xf numFmtId="167" fontId="0" fillId="0" borderId="0" xfId="1" applyNumberFormat="1" applyFont="1"/>
    <xf numFmtId="167" fontId="2" fillId="0" borderId="0" xfId="0" applyNumberFormat="1" applyFont="1"/>
    <xf numFmtId="0" fontId="0" fillId="0" borderId="0" xfId="0" applyAlignment="1">
      <alignment wrapText="1"/>
    </xf>
    <xf numFmtId="0" fontId="4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0" quotePrefix="1" applyFont="1"/>
    <xf numFmtId="49" fontId="4" fillId="0" borderId="0" xfId="0" applyNumberFormat="1" applyFont="1"/>
    <xf numFmtId="43" fontId="0" fillId="0" borderId="0" xfId="1" applyFont="1" applyAlignment="1">
      <alignment wrapText="1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quotePrefix="1"/>
    <xf numFmtId="43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right"/>
    </xf>
    <xf numFmtId="164" fontId="11" fillId="0" borderId="0" xfId="1" applyNumberFormat="1" applyFont="1" applyAlignment="1"/>
    <xf numFmtId="0" fontId="12" fillId="0" borderId="0" xfId="0" applyFont="1"/>
    <xf numFmtId="169" fontId="0" fillId="0" borderId="0" xfId="0" applyNumberForma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0" fontId="0" fillId="0" borderId="0" xfId="2" applyNumberFormat="1" applyFont="1" applyAlignment="1"/>
    <xf numFmtId="10" fontId="2" fillId="0" borderId="0" xfId="2" applyNumberFormat="1" applyFont="1" applyAlignment="1"/>
    <xf numFmtId="168" fontId="2" fillId="2" borderId="1" xfId="1" applyNumberFormat="1" applyFont="1" applyFill="1" applyBorder="1"/>
    <xf numFmtId="10" fontId="2" fillId="2" borderId="1" xfId="2" applyNumberFormat="1" applyFont="1" applyFill="1" applyBorder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64" fontId="0" fillId="0" borderId="0" xfId="1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 wrapText="1"/>
    </xf>
    <xf numFmtId="43" fontId="0" fillId="0" borderId="0" xfId="1" applyFont="1" applyFill="1"/>
    <xf numFmtId="164" fontId="4" fillId="0" borderId="0" xfId="1" applyNumberFormat="1" applyFont="1" applyFill="1" applyBorder="1" applyAlignment="1"/>
    <xf numFmtId="10" fontId="0" fillId="0" borderId="0" xfId="2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169" fontId="0" fillId="0" borderId="0" xfId="0" applyNumberFormat="1" applyAlignment="1">
      <alignment horizontal="right" indent="4"/>
    </xf>
    <xf numFmtId="169" fontId="2" fillId="0" borderId="0" xfId="0" applyNumberFormat="1" applyFont="1" applyAlignment="1">
      <alignment horizontal="right" indent="4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164" fontId="13" fillId="0" borderId="0" xfId="1" applyNumberFormat="1" applyFont="1" applyAlignment="1">
      <alignment horizontal="center"/>
    </xf>
    <xf numFmtId="164" fontId="13" fillId="4" borderId="0" xfId="1" applyNumberFormat="1" applyFont="1" applyFill="1" applyAlignment="1">
      <alignment horizontal="center"/>
    </xf>
    <xf numFmtId="164" fontId="13" fillId="3" borderId="0" xfId="1" applyNumberFormat="1" applyFont="1" applyFill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Percent 2" xfId="3" xr:uid="{86A9C98B-36B4-4ADE-BB21-C3F4CD45B2E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6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pportionment\Apport\Monthly%20Apport%20Data\2223\Compliance%20Calculations\2022-23ComplianceCalculator.xlsx" TargetMode="External"/><Relationship Id="rId1" Type="http://schemas.openxmlformats.org/officeDocument/2006/relationships/externalLinkPath" Target="2022-23Compliance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2022-23 K3Class Size Calculator"/>
      <sheetName val="2022-23 PSES Compliance"/>
      <sheetName val="2022-23 Elementary Calculator"/>
      <sheetName val="2021-22 Class Size Calculator"/>
      <sheetName val="2020-21 Class Size Calculator"/>
      <sheetName val="2019-20 Class Size Calculator"/>
      <sheetName val="2018-19 Class Size Calculator"/>
      <sheetName val="2017-18 Class Size Calculator"/>
      <sheetName val="2022-23 Middle Calculator"/>
      <sheetName val="2022-23 High Calculator"/>
      <sheetName val="K3 District Data as of Jun 2023"/>
      <sheetName val="District Summary"/>
      <sheetName val="Enroll Data as of Jun 2023"/>
      <sheetName val="ApportionmentUpload"/>
      <sheetName val="Staff Data"/>
      <sheetName val="Elem"/>
      <sheetName val="Middle"/>
      <sheetName val="High"/>
      <sheetName val="Elem Supp Staff"/>
      <sheetName val="Mid Supp Staff"/>
      <sheetName val="High Supp Staff"/>
      <sheetName val="Supp Staff Data"/>
      <sheetName val="Grade Level Staff Errors"/>
      <sheetName val="Qualifying Staff"/>
      <sheetName val="PSES District Calcs"/>
      <sheetName val="3121% SY"/>
      <sheetName val="Orient &amp; Mob Sp 39"/>
      <sheetName val="Counselor 42"/>
      <sheetName val="Occup Therapist 43"/>
      <sheetName val="Social Worker 44"/>
      <sheetName val="Speech Lang Path 45"/>
      <sheetName val="Psycologist 46"/>
      <sheetName val="Nurses 47"/>
      <sheetName val="Pysical Therapist 48"/>
      <sheetName val="Behavior Analyst 49"/>
      <sheetName val="Contractor ESA 64"/>
      <sheetName val="Family Engag 24"/>
      <sheetName val="Pupil Safety 25"/>
      <sheetName val="Health Svcs 26"/>
      <sheetName val="K3 District Data as of Jan 2023"/>
      <sheetName val="Enroll Data as of Jan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I7" t="str">
            <v>Row Labels</v>
          </cell>
          <cell r="J7" t="str">
            <v>39</v>
          </cell>
          <cell r="K7" t="str">
            <v>42</v>
          </cell>
          <cell r="L7" t="str">
            <v>43</v>
          </cell>
          <cell r="M7" t="str">
            <v>44</v>
          </cell>
          <cell r="N7" t="str">
            <v>45</v>
          </cell>
          <cell r="O7" t="str">
            <v>46</v>
          </cell>
          <cell r="P7" t="str">
            <v>47</v>
          </cell>
          <cell r="Q7" t="str">
            <v>48</v>
          </cell>
          <cell r="R7" t="str">
            <v>49</v>
          </cell>
          <cell r="S7" t="str">
            <v>64</v>
          </cell>
          <cell r="U7" t="str">
            <v>Row Labels</v>
          </cell>
          <cell r="V7" t="str">
            <v>24</v>
          </cell>
          <cell r="X7" t="str">
            <v>Row Labels</v>
          </cell>
          <cell r="Y7" t="str">
            <v>25</v>
          </cell>
          <cell r="Z7" t="str">
            <v>26</v>
          </cell>
          <cell r="AC7" t="str">
            <v>Row Labels</v>
          </cell>
          <cell r="AD7" t="str">
            <v>39</v>
          </cell>
          <cell r="AE7" t="str">
            <v>42</v>
          </cell>
          <cell r="AF7" t="str">
            <v>43</v>
          </cell>
          <cell r="AG7" t="str">
            <v>44</v>
          </cell>
          <cell r="AH7" t="str">
            <v>45</v>
          </cell>
          <cell r="AI7" t="str">
            <v>46</v>
          </cell>
          <cell r="AJ7" t="str">
            <v>47</v>
          </cell>
          <cell r="AK7" t="str">
            <v>48</v>
          </cell>
          <cell r="AL7" t="str">
            <v>49</v>
          </cell>
          <cell r="AM7" t="str">
            <v>64</v>
          </cell>
          <cell r="AO7" t="str">
            <v>Row Labels</v>
          </cell>
          <cell r="AP7" t="str">
            <v>24</v>
          </cell>
          <cell r="AR7" t="str">
            <v>Row Labels</v>
          </cell>
          <cell r="AS7" t="str">
            <v>25</v>
          </cell>
          <cell r="AT7" t="str">
            <v>26</v>
          </cell>
        </row>
        <row r="8">
          <cell r="I8" t="str">
            <v>01147</v>
          </cell>
          <cell r="K8">
            <v>8.2800000000000011</v>
          </cell>
          <cell r="U8" t="str">
            <v>01147</v>
          </cell>
          <cell r="V8">
            <v>1.8109999999999999</v>
          </cell>
          <cell r="X8" t="str">
            <v>01147</v>
          </cell>
          <cell r="Y8">
            <v>7.8329999999999993</v>
          </cell>
          <cell r="Z8">
            <v>3.2309999999999999</v>
          </cell>
          <cell r="AC8" t="str">
            <v>17001</v>
          </cell>
          <cell r="AE8">
            <v>1</v>
          </cell>
          <cell r="AO8" t="str">
            <v>32907</v>
          </cell>
          <cell r="AP8">
            <v>1.0230000000000001</v>
          </cell>
          <cell r="AR8" t="str">
            <v>01147</v>
          </cell>
          <cell r="AS8">
            <v>2.169</v>
          </cell>
          <cell r="BP8" t="str">
            <v>01109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</row>
        <row r="9">
          <cell r="I9" t="str">
            <v>01158</v>
          </cell>
          <cell r="K9">
            <v>1.5550000000000002</v>
          </cell>
          <cell r="U9" t="str">
            <v>03017</v>
          </cell>
          <cell r="V9">
            <v>9.9000000000000005E-2</v>
          </cell>
          <cell r="X9" t="str">
            <v>01158</v>
          </cell>
          <cell r="Y9">
            <v>0.17799999999999999</v>
          </cell>
          <cell r="AC9" t="str">
            <v>00000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O9" t="str">
            <v>37902</v>
          </cell>
          <cell r="AP9">
            <v>0.40600000000000003</v>
          </cell>
          <cell r="AR9" t="str">
            <v>06037</v>
          </cell>
          <cell r="AS9">
            <v>1</v>
          </cell>
          <cell r="BP9" t="str">
            <v>01122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</row>
        <row r="10">
          <cell r="I10" t="str">
            <v>01160</v>
          </cell>
          <cell r="K10">
            <v>1</v>
          </cell>
          <cell r="U10" t="str">
            <v>04246</v>
          </cell>
          <cell r="V10">
            <v>0.60300000000000009</v>
          </cell>
          <cell r="X10" t="str">
            <v>01160</v>
          </cell>
          <cell r="Y10">
            <v>0.88600000000000001</v>
          </cell>
          <cell r="Z10">
            <v>0.51200000000000001</v>
          </cell>
          <cell r="AO10" t="str">
            <v>38901</v>
          </cell>
          <cell r="AP10">
            <v>0.5</v>
          </cell>
          <cell r="AR10" t="str">
            <v>06114</v>
          </cell>
          <cell r="AS10">
            <v>0.17499999999999999</v>
          </cell>
          <cell r="BP10" t="str">
            <v>01147</v>
          </cell>
          <cell r="BQ10">
            <v>0</v>
          </cell>
          <cell r="BR10">
            <v>0</v>
          </cell>
          <cell r="BS10">
            <v>0.245</v>
          </cell>
          <cell r="BT10">
            <v>0</v>
          </cell>
          <cell r="BU10">
            <v>0.73599999999999999</v>
          </cell>
          <cell r="BV10">
            <v>0.73599999999999999</v>
          </cell>
          <cell r="BW10">
            <v>0</v>
          </cell>
          <cell r="BX10">
            <v>0</v>
          </cell>
          <cell r="BY10">
            <v>0.245</v>
          </cell>
          <cell r="BZ10">
            <v>0.123</v>
          </cell>
          <cell r="CA10">
            <v>0</v>
          </cell>
          <cell r="CB10">
            <v>0.93300000000000005</v>
          </cell>
          <cell r="CC10">
            <v>0.55100000000000005</v>
          </cell>
        </row>
        <row r="11">
          <cell r="I11" t="str">
            <v>02250</v>
          </cell>
          <cell r="K11">
            <v>3.1</v>
          </cell>
          <cell r="P11">
            <v>1</v>
          </cell>
          <cell r="U11" t="str">
            <v>06037</v>
          </cell>
          <cell r="V11">
            <v>16.495999999999999</v>
          </cell>
          <cell r="X11" t="str">
            <v>02250</v>
          </cell>
          <cell r="Y11">
            <v>0.218</v>
          </cell>
          <cell r="Z11">
            <v>1.7909999999999999</v>
          </cell>
          <cell r="AO11" t="str">
            <v>00000</v>
          </cell>
          <cell r="AP11">
            <v>0</v>
          </cell>
          <cell r="AR11" t="str">
            <v>06119</v>
          </cell>
          <cell r="AS11">
            <v>1</v>
          </cell>
          <cell r="BP11" t="str">
            <v>01158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</row>
        <row r="12">
          <cell r="I12" t="str">
            <v>02420</v>
          </cell>
          <cell r="K12">
            <v>1.399</v>
          </cell>
          <cell r="U12" t="str">
            <v>06112</v>
          </cell>
          <cell r="V12">
            <v>1.5690000000000002</v>
          </cell>
          <cell r="X12" t="str">
            <v>02420</v>
          </cell>
          <cell r="Y12">
            <v>1.2690000000000001</v>
          </cell>
          <cell r="AR12" t="str">
            <v>13073</v>
          </cell>
          <cell r="AS12">
            <v>0.80800000000000005</v>
          </cell>
          <cell r="BP12" t="str">
            <v>01160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</row>
        <row r="13">
          <cell r="I13" t="str">
            <v>03017</v>
          </cell>
          <cell r="K13">
            <v>22.25</v>
          </cell>
          <cell r="P13">
            <v>16.299999999999997</v>
          </cell>
          <cell r="Q13">
            <v>0.09</v>
          </cell>
          <cell r="U13" t="str">
            <v>06119</v>
          </cell>
          <cell r="V13">
            <v>4.2810000000000006</v>
          </cell>
          <cell r="X13" t="str">
            <v>03017</v>
          </cell>
          <cell r="Y13">
            <v>37.837000000000003</v>
          </cell>
          <cell r="AR13" t="str">
            <v>17001</v>
          </cell>
          <cell r="AS13">
            <v>2.859</v>
          </cell>
          <cell r="BP13" t="str">
            <v>02250</v>
          </cell>
          <cell r="BQ13">
            <v>0</v>
          </cell>
          <cell r="BR13">
            <v>0</v>
          </cell>
          <cell r="BS13">
            <v>0.36499999999999999</v>
          </cell>
          <cell r="BT13">
            <v>0</v>
          </cell>
          <cell r="BU13">
            <v>0.48799999999999999</v>
          </cell>
          <cell r="BV13">
            <v>0.63200000000000001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</row>
        <row r="14">
          <cell r="I14" t="str">
            <v>03052</v>
          </cell>
          <cell r="K14">
            <v>3.76</v>
          </cell>
          <cell r="U14" t="str">
            <v>11001</v>
          </cell>
          <cell r="V14">
            <v>3.266</v>
          </cell>
          <cell r="X14" t="str">
            <v>03052</v>
          </cell>
          <cell r="Y14">
            <v>3.3660000000000001</v>
          </cell>
          <cell r="Z14">
            <v>0.54800000000000004</v>
          </cell>
          <cell r="AR14" t="str">
            <v>17210</v>
          </cell>
          <cell r="AS14">
            <v>15.779</v>
          </cell>
          <cell r="BP14" t="str">
            <v>02420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0.19400000000000001</v>
          </cell>
          <cell r="BV14">
            <v>9.7000000000000003E-2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</row>
        <row r="15">
          <cell r="I15" t="str">
            <v>03053</v>
          </cell>
          <cell r="K15">
            <v>1.6</v>
          </cell>
          <cell r="U15" t="str">
            <v>13146</v>
          </cell>
          <cell r="V15">
            <v>0.184</v>
          </cell>
          <cell r="X15" t="str">
            <v>03053</v>
          </cell>
          <cell r="Y15">
            <v>0.84199999999999997</v>
          </cell>
          <cell r="Z15">
            <v>0.41299999999999998</v>
          </cell>
          <cell r="AR15" t="str">
            <v>17405</v>
          </cell>
          <cell r="AS15">
            <v>0.502</v>
          </cell>
          <cell r="BP15" t="str">
            <v>03017</v>
          </cell>
          <cell r="BQ15">
            <v>0</v>
          </cell>
          <cell r="BR15">
            <v>0</v>
          </cell>
          <cell r="BS15">
            <v>0.73</v>
          </cell>
          <cell r="BT15">
            <v>0</v>
          </cell>
          <cell r="BU15">
            <v>5.8810000000000002</v>
          </cell>
          <cell r="BV15">
            <v>3.484</v>
          </cell>
          <cell r="BW15">
            <v>8.4000000000000005E-2</v>
          </cell>
          <cell r="BX15">
            <v>1.1910000000000001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1.627</v>
          </cell>
        </row>
        <row r="16">
          <cell r="I16" t="str">
            <v>03116</v>
          </cell>
          <cell r="K16">
            <v>7.1980000000000004</v>
          </cell>
          <cell r="P16">
            <v>2</v>
          </cell>
          <cell r="U16" t="str">
            <v>14099</v>
          </cell>
          <cell r="V16">
            <v>0.60599999999999998</v>
          </cell>
          <cell r="X16" t="str">
            <v>03116</v>
          </cell>
          <cell r="Y16">
            <v>7.1229999999999993</v>
          </cell>
          <cell r="Z16">
            <v>1.2400000000000002</v>
          </cell>
          <cell r="AR16" t="str">
            <v>17409</v>
          </cell>
          <cell r="AS16">
            <v>2.262</v>
          </cell>
          <cell r="BP16" t="str">
            <v>03050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</row>
        <row r="17">
          <cell r="I17" t="str">
            <v>03400</v>
          </cell>
          <cell r="K17">
            <v>34.141999999999996</v>
          </cell>
          <cell r="M17">
            <v>1</v>
          </cell>
          <cell r="O17">
            <v>4.9160000000000004</v>
          </cell>
          <cell r="P17">
            <v>14.216999999999999</v>
          </cell>
          <cell r="U17" t="str">
            <v>17001</v>
          </cell>
          <cell r="V17">
            <v>2.8239999999999998</v>
          </cell>
          <cell r="X17" t="str">
            <v>03400</v>
          </cell>
          <cell r="Y17">
            <v>12.706</v>
          </cell>
          <cell r="Z17">
            <v>9.9969999999999999</v>
          </cell>
          <cell r="AR17" t="str">
            <v>18100</v>
          </cell>
          <cell r="AS17">
            <v>0.75</v>
          </cell>
          <cell r="BP17" t="str">
            <v>03052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0.26100000000000001</v>
          </cell>
        </row>
        <row r="18">
          <cell r="I18" t="str">
            <v>04019</v>
          </cell>
          <cell r="K18">
            <v>3</v>
          </cell>
          <cell r="U18" t="str">
            <v>17210</v>
          </cell>
          <cell r="V18">
            <v>3.0350000000000001</v>
          </cell>
          <cell r="X18" t="str">
            <v>04019</v>
          </cell>
          <cell r="Y18">
            <v>1.923</v>
          </cell>
          <cell r="Z18">
            <v>1.0429999999999999</v>
          </cell>
          <cell r="AR18" t="str">
            <v>22009</v>
          </cell>
          <cell r="AS18">
            <v>0.32300000000000001</v>
          </cell>
          <cell r="BP18" t="str">
            <v>03053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0.25700000000000001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8.0000000000000002E-3</v>
          </cell>
        </row>
        <row r="19">
          <cell r="I19" t="str">
            <v>04129</v>
          </cell>
          <cell r="K19">
            <v>3</v>
          </cell>
          <cell r="U19" t="str">
            <v>17405</v>
          </cell>
          <cell r="V19">
            <v>7.4</v>
          </cell>
          <cell r="X19" t="str">
            <v>04127</v>
          </cell>
          <cell r="Y19">
            <v>1.367</v>
          </cell>
          <cell r="AR19" t="str">
            <v>23309</v>
          </cell>
          <cell r="AS19">
            <v>1</v>
          </cell>
          <cell r="BP19" t="str">
            <v>03116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0.3</v>
          </cell>
          <cell r="BV19">
            <v>0</v>
          </cell>
          <cell r="BW19">
            <v>0</v>
          </cell>
          <cell r="BX19">
            <v>0.25700000000000001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0.56200000000000006</v>
          </cell>
        </row>
        <row r="20">
          <cell r="I20" t="str">
            <v>04222</v>
          </cell>
          <cell r="K20">
            <v>4.3209999999999997</v>
          </cell>
          <cell r="U20" t="str">
            <v>17406</v>
          </cell>
          <cell r="V20">
            <v>0.47199999999999998</v>
          </cell>
          <cell r="X20" t="str">
            <v>04129</v>
          </cell>
          <cell r="Y20">
            <v>1.266</v>
          </cell>
          <cell r="Z20">
            <v>1.33</v>
          </cell>
          <cell r="AR20" t="str">
            <v>27001</v>
          </cell>
          <cell r="AS20">
            <v>0.2</v>
          </cell>
          <cell r="BP20" t="str">
            <v>03400</v>
          </cell>
          <cell r="BQ20">
            <v>0.28399999999999997</v>
          </cell>
          <cell r="BR20">
            <v>0</v>
          </cell>
          <cell r="BS20">
            <v>1.706</v>
          </cell>
          <cell r="BT20">
            <v>0.56899999999999995</v>
          </cell>
          <cell r="BU20">
            <v>5.0179999999999998</v>
          </cell>
          <cell r="BV20">
            <v>3.802</v>
          </cell>
          <cell r="BW20">
            <v>0.28399999999999997</v>
          </cell>
          <cell r="BX20">
            <v>0.85299999999999998</v>
          </cell>
          <cell r="BY20">
            <v>0.56899999999999995</v>
          </cell>
          <cell r="BZ20">
            <v>0</v>
          </cell>
          <cell r="CA20">
            <v>0</v>
          </cell>
          <cell r="CB20">
            <v>1.103</v>
          </cell>
          <cell r="CC20">
            <v>1.62</v>
          </cell>
        </row>
        <row r="21">
          <cell r="I21" t="str">
            <v>04228</v>
          </cell>
          <cell r="K21">
            <v>3</v>
          </cell>
          <cell r="U21" t="str">
            <v>17412</v>
          </cell>
          <cell r="V21">
            <v>8.125</v>
          </cell>
          <cell r="X21" t="str">
            <v>04222</v>
          </cell>
          <cell r="Z21">
            <v>0.754</v>
          </cell>
          <cell r="AR21" t="str">
            <v>27010</v>
          </cell>
          <cell r="AS21">
            <v>2</v>
          </cell>
          <cell r="BP21" t="str">
            <v>04019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0.17399999999999999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</row>
        <row r="22">
          <cell r="I22" t="str">
            <v>04246</v>
          </cell>
          <cell r="K22">
            <v>15.5</v>
          </cell>
          <cell r="P22">
            <v>6.74</v>
          </cell>
          <cell r="U22" t="str">
            <v>17414</v>
          </cell>
          <cell r="V22">
            <v>5.1390000000000002</v>
          </cell>
          <cell r="X22" t="str">
            <v>04228</v>
          </cell>
          <cell r="Z22">
            <v>1.3089999999999999</v>
          </cell>
          <cell r="AR22" t="str">
            <v>29311</v>
          </cell>
          <cell r="AS22">
            <v>0.69799999999999995</v>
          </cell>
          <cell r="BP22" t="str">
            <v>04069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</row>
        <row r="23">
          <cell r="I23" t="str">
            <v>04901</v>
          </cell>
          <cell r="K23">
            <v>0</v>
          </cell>
          <cell r="U23" t="str">
            <v>17910</v>
          </cell>
          <cell r="V23">
            <v>1</v>
          </cell>
          <cell r="X23" t="str">
            <v>04246</v>
          </cell>
          <cell r="Y23">
            <v>1.4890000000000001</v>
          </cell>
          <cell r="Z23">
            <v>0.36699999999999999</v>
          </cell>
          <cell r="AR23" t="str">
            <v>31002</v>
          </cell>
          <cell r="AS23">
            <v>0.91500000000000004</v>
          </cell>
          <cell r="BP23" t="str">
            <v>04127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</row>
        <row r="24">
          <cell r="I24" t="str">
            <v>05121</v>
          </cell>
          <cell r="K24">
            <v>9.6739999999999995</v>
          </cell>
          <cell r="P24">
            <v>4</v>
          </cell>
          <cell r="U24" t="str">
            <v>20405</v>
          </cell>
          <cell r="V24">
            <v>1.0939999999999999</v>
          </cell>
          <cell r="X24" t="str">
            <v>04901</v>
          </cell>
          <cell r="Z24">
            <v>0.77</v>
          </cell>
          <cell r="AR24" t="str">
            <v>31004</v>
          </cell>
          <cell r="AS24">
            <v>4.5909999999999993</v>
          </cell>
          <cell r="BP24" t="str">
            <v>04129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9.6000000000000002E-2</v>
          </cell>
          <cell r="BV24">
            <v>0.151</v>
          </cell>
          <cell r="BW24">
            <v>0</v>
          </cell>
          <cell r="BX24">
            <v>0.151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</row>
        <row r="25">
          <cell r="I25" t="str">
            <v>05313</v>
          </cell>
          <cell r="K25">
            <v>0.8</v>
          </cell>
          <cell r="U25" t="str">
            <v>21300</v>
          </cell>
          <cell r="V25">
            <v>1.462</v>
          </cell>
          <cell r="X25" t="str">
            <v>05121</v>
          </cell>
          <cell r="Y25">
            <v>4.628000000000001</v>
          </cell>
          <cell r="Z25">
            <v>1.339</v>
          </cell>
          <cell r="AR25" t="str">
            <v>31401</v>
          </cell>
          <cell r="AS25">
            <v>1</v>
          </cell>
          <cell r="BP25" t="str">
            <v>04222</v>
          </cell>
          <cell r="BQ25">
            <v>0</v>
          </cell>
          <cell r="BR25">
            <v>0</v>
          </cell>
          <cell r="BS25">
            <v>0.126</v>
          </cell>
          <cell r="BT25">
            <v>0</v>
          </cell>
          <cell r="BU25">
            <v>0.253</v>
          </cell>
          <cell r="BV25">
            <v>0</v>
          </cell>
          <cell r="BW25">
            <v>0</v>
          </cell>
          <cell r="BX25">
            <v>0.127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0.10299999999999999</v>
          </cell>
        </row>
        <row r="26">
          <cell r="I26" t="str">
            <v>05323</v>
          </cell>
          <cell r="K26">
            <v>5.5220000000000002</v>
          </cell>
          <cell r="U26" t="str">
            <v>21302</v>
          </cell>
          <cell r="V26">
            <v>2.3159999999999998</v>
          </cell>
          <cell r="X26" t="str">
            <v>05313</v>
          </cell>
          <cell r="Y26">
            <v>0.186</v>
          </cell>
          <cell r="Z26">
            <v>0.26200000000000001</v>
          </cell>
          <cell r="AR26" t="str">
            <v>37501</v>
          </cell>
          <cell r="AS26">
            <v>1</v>
          </cell>
          <cell r="BP26" t="str">
            <v>04228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0.23599999999999999</v>
          </cell>
          <cell r="BV26">
            <v>0.23599999999999999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0.128</v>
          </cell>
        </row>
        <row r="27">
          <cell r="I27" t="str">
            <v>05401</v>
          </cell>
          <cell r="K27">
            <v>1</v>
          </cell>
          <cell r="U27" t="str">
            <v>24105</v>
          </cell>
          <cell r="V27">
            <v>0.1</v>
          </cell>
          <cell r="X27" t="str">
            <v>05323</v>
          </cell>
          <cell r="Y27">
            <v>2.4809999999999999</v>
          </cell>
          <cell r="Z27">
            <v>0.28799999999999998</v>
          </cell>
          <cell r="AR27" t="str">
            <v>37507</v>
          </cell>
          <cell r="AS27">
            <v>0.32799999999999996</v>
          </cell>
          <cell r="BP27" t="str">
            <v>04246</v>
          </cell>
          <cell r="BQ27">
            <v>0</v>
          </cell>
          <cell r="BR27">
            <v>0</v>
          </cell>
          <cell r="BS27">
            <v>0.58099999999999996</v>
          </cell>
          <cell r="BT27">
            <v>0</v>
          </cell>
          <cell r="BU27">
            <v>1.744</v>
          </cell>
          <cell r="BV27">
            <v>1.0369999999999999</v>
          </cell>
          <cell r="BW27">
            <v>3.9E-2</v>
          </cell>
          <cell r="BX27">
            <v>0.38800000000000001</v>
          </cell>
          <cell r="BY27">
            <v>0.27300000000000002</v>
          </cell>
          <cell r="BZ27">
            <v>0</v>
          </cell>
          <cell r="CA27">
            <v>0</v>
          </cell>
          <cell r="CB27">
            <v>0</v>
          </cell>
          <cell r="CC27">
            <v>0.107</v>
          </cell>
        </row>
        <row r="28">
          <cell r="I28" t="str">
            <v>05402</v>
          </cell>
          <cell r="K28">
            <v>2.9</v>
          </cell>
          <cell r="U28" t="str">
            <v>24350</v>
          </cell>
          <cell r="V28">
            <v>1.268</v>
          </cell>
          <cell r="X28" t="str">
            <v>05401</v>
          </cell>
          <cell r="Y28">
            <v>0.40600000000000003</v>
          </cell>
          <cell r="Z28">
            <v>2.7370000000000001</v>
          </cell>
          <cell r="AR28" t="str">
            <v>00000</v>
          </cell>
          <cell r="AS28">
            <v>0</v>
          </cell>
          <cell r="AT28">
            <v>0</v>
          </cell>
          <cell r="BP28" t="str">
            <v>04901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</row>
        <row r="29">
          <cell r="I29" t="str">
            <v>05903</v>
          </cell>
          <cell r="K29">
            <v>1</v>
          </cell>
          <cell r="U29" t="str">
            <v>27003</v>
          </cell>
          <cell r="V29">
            <v>2.1999999999999999E-2</v>
          </cell>
          <cell r="X29" t="str">
            <v>05402</v>
          </cell>
          <cell r="Y29">
            <v>1.6140000000000001</v>
          </cell>
          <cell r="Z29">
            <v>1.115</v>
          </cell>
          <cell r="AR29" t="str">
            <v>Grand Total</v>
          </cell>
          <cell r="AS29">
            <v>39.359000000000002</v>
          </cell>
          <cell r="AT29">
            <v>0</v>
          </cell>
          <cell r="BP29" t="str">
            <v>05121</v>
          </cell>
          <cell r="BQ29">
            <v>0</v>
          </cell>
          <cell r="BR29">
            <v>0</v>
          </cell>
          <cell r="BS29">
            <v>0.24399999999999999</v>
          </cell>
          <cell r="BT29">
            <v>0</v>
          </cell>
          <cell r="BU29">
            <v>1.6839999999999999</v>
          </cell>
          <cell r="BV29">
            <v>0.97599999999999998</v>
          </cell>
          <cell r="BW29">
            <v>0.24399999999999999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0.30099999999999999</v>
          </cell>
        </row>
        <row r="30">
          <cell r="I30" t="str">
            <v>06037</v>
          </cell>
          <cell r="K30">
            <v>68.971999999999994</v>
          </cell>
          <cell r="P30">
            <v>17.5</v>
          </cell>
          <cell r="U30" t="str">
            <v>27010</v>
          </cell>
          <cell r="V30">
            <v>0</v>
          </cell>
          <cell r="X30" t="str">
            <v>06037</v>
          </cell>
          <cell r="Y30">
            <v>64.007000000000005</v>
          </cell>
          <cell r="Z30">
            <v>0.42099999999999999</v>
          </cell>
          <cell r="AR30" t="str">
            <v>Grand Total</v>
          </cell>
          <cell r="AS30">
            <v>39.469000000000001</v>
          </cell>
          <cell r="AT30">
            <v>0</v>
          </cell>
          <cell r="BP30" t="str">
            <v>05313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</row>
        <row r="31">
          <cell r="I31" t="str">
            <v>06098</v>
          </cell>
          <cell r="K31">
            <v>3</v>
          </cell>
          <cell r="M31">
            <v>1.4</v>
          </cell>
          <cell r="U31" t="str">
            <v>27083</v>
          </cell>
          <cell r="V31">
            <v>0.97899999999999998</v>
          </cell>
          <cell r="X31" t="str">
            <v>06098</v>
          </cell>
          <cell r="Y31">
            <v>2.262</v>
          </cell>
          <cell r="BP31" t="str">
            <v>05323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0.45700000000000002</v>
          </cell>
          <cell r="BV31">
            <v>0.33500000000000002</v>
          </cell>
          <cell r="BW31">
            <v>0</v>
          </cell>
          <cell r="BX31">
            <v>0.152</v>
          </cell>
          <cell r="BY31">
            <v>0</v>
          </cell>
          <cell r="BZ31">
            <v>0</v>
          </cell>
          <cell r="CA31">
            <v>0</v>
          </cell>
          <cell r="CB31">
            <v>0.38100000000000001</v>
          </cell>
          <cell r="CC31">
            <v>0.318</v>
          </cell>
        </row>
        <row r="32">
          <cell r="I32" t="str">
            <v>06101</v>
          </cell>
          <cell r="K32">
            <v>3.8</v>
          </cell>
          <cell r="S32">
            <v>0.20799999999999999</v>
          </cell>
          <cell r="U32" t="str">
            <v>27344</v>
          </cell>
          <cell r="V32">
            <v>0.14199999999999999</v>
          </cell>
          <cell r="X32" t="str">
            <v>06101</v>
          </cell>
          <cell r="Y32">
            <v>1.444</v>
          </cell>
          <cell r="Z32">
            <v>0.14000000000000001</v>
          </cell>
          <cell r="BP32" t="str">
            <v>05401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</row>
        <row r="33">
          <cell r="I33" t="str">
            <v>06103</v>
          </cell>
          <cell r="K33">
            <v>0.34299999999999997</v>
          </cell>
          <cell r="U33" t="str">
            <v>27402</v>
          </cell>
          <cell r="V33">
            <v>0.59399999999999997</v>
          </cell>
          <cell r="X33" t="str">
            <v>06103</v>
          </cell>
          <cell r="Y33">
            <v>0.15799999999999997</v>
          </cell>
          <cell r="Z33">
            <v>0.125</v>
          </cell>
          <cell r="BP33" t="str">
            <v>05402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0.11799999999999999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0.80300000000000005</v>
          </cell>
          <cell r="CA33">
            <v>0</v>
          </cell>
          <cell r="CB33">
            <v>0</v>
          </cell>
          <cell r="CC33">
            <v>6.2E-2</v>
          </cell>
        </row>
        <row r="34">
          <cell r="I34" t="str">
            <v>06112</v>
          </cell>
          <cell r="K34">
            <v>8.6</v>
          </cell>
          <cell r="L34">
            <v>4.3999999999999997E-2</v>
          </cell>
          <cell r="N34">
            <v>4.8000000000000001E-2</v>
          </cell>
          <cell r="O34">
            <v>6.6000000000000003E-2</v>
          </cell>
          <cell r="U34" t="str">
            <v>27416</v>
          </cell>
          <cell r="V34">
            <v>0.193</v>
          </cell>
          <cell r="X34" t="str">
            <v>06112</v>
          </cell>
          <cell r="Y34">
            <v>6.8609999999999998</v>
          </cell>
          <cell r="Z34">
            <v>3.4489999999999998</v>
          </cell>
          <cell r="BP34" t="str">
            <v>05903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</row>
        <row r="35">
          <cell r="I35" t="str">
            <v>06114</v>
          </cell>
          <cell r="K35">
            <v>51.482000000000006</v>
          </cell>
          <cell r="M35">
            <v>10</v>
          </cell>
          <cell r="P35">
            <v>7.6510000000000007</v>
          </cell>
          <cell r="R35">
            <v>7.4999999999999991</v>
          </cell>
          <cell r="U35" t="str">
            <v>28149</v>
          </cell>
          <cell r="V35">
            <v>0.6</v>
          </cell>
          <cell r="X35" t="str">
            <v>06114</v>
          </cell>
          <cell r="Y35">
            <v>46.443000000000005</v>
          </cell>
          <cell r="Z35">
            <v>7.16</v>
          </cell>
          <cell r="BP35" t="str">
            <v>06037</v>
          </cell>
          <cell r="BQ35">
            <v>0</v>
          </cell>
          <cell r="BR35">
            <v>0</v>
          </cell>
          <cell r="BS35">
            <v>4.327</v>
          </cell>
          <cell r="BT35">
            <v>0</v>
          </cell>
          <cell r="BU35">
            <v>9.5250000000000004</v>
          </cell>
          <cell r="BV35">
            <v>5.8949999999999996</v>
          </cell>
          <cell r="BW35">
            <v>2.9000000000000001E-2</v>
          </cell>
          <cell r="BX35">
            <v>0.98699999999999999</v>
          </cell>
          <cell r="BY35">
            <v>0</v>
          </cell>
          <cell r="BZ35">
            <v>1.3360000000000001</v>
          </cell>
          <cell r="CA35">
            <v>0</v>
          </cell>
          <cell r="CB35">
            <v>0</v>
          </cell>
          <cell r="CC35">
            <v>1.3440000000000001</v>
          </cell>
        </row>
        <row r="36">
          <cell r="I36" t="str">
            <v>06117</v>
          </cell>
          <cell r="K36">
            <v>16.899999999999999</v>
          </cell>
          <cell r="U36" t="str">
            <v>29100</v>
          </cell>
          <cell r="V36">
            <v>0.52500000000000002</v>
          </cell>
          <cell r="X36" t="str">
            <v>06117</v>
          </cell>
          <cell r="Y36">
            <v>15.074</v>
          </cell>
          <cell r="Z36">
            <v>11.171999999999999</v>
          </cell>
          <cell r="BP36" t="str">
            <v>06098</v>
          </cell>
          <cell r="BQ36">
            <v>0</v>
          </cell>
          <cell r="BR36">
            <v>0</v>
          </cell>
          <cell r="BS36">
            <v>0.151</v>
          </cell>
          <cell r="BT36">
            <v>0.126</v>
          </cell>
          <cell r="BU36">
            <v>0.14000000000000001</v>
          </cell>
          <cell r="BV36">
            <v>0.39900000000000002</v>
          </cell>
          <cell r="BW36">
            <v>0</v>
          </cell>
          <cell r="BX36">
            <v>0</v>
          </cell>
          <cell r="BY36">
            <v>0</v>
          </cell>
          <cell r="BZ36">
            <v>0.33600000000000002</v>
          </cell>
          <cell r="CA36">
            <v>0</v>
          </cell>
          <cell r="CB36">
            <v>0</v>
          </cell>
          <cell r="CC36">
            <v>0</v>
          </cell>
        </row>
        <row r="37">
          <cell r="I37" t="str">
            <v>06119</v>
          </cell>
          <cell r="K37">
            <v>24</v>
          </cell>
          <cell r="M37">
            <v>1</v>
          </cell>
          <cell r="P37">
            <v>4.9059999999999997</v>
          </cell>
          <cell r="R37">
            <v>0.4</v>
          </cell>
          <cell r="U37" t="str">
            <v>29101</v>
          </cell>
          <cell r="V37">
            <v>0.69199999999999995</v>
          </cell>
          <cell r="X37" t="str">
            <v>06119</v>
          </cell>
          <cell r="Y37">
            <v>28.298999999999996</v>
          </cell>
          <cell r="Z37">
            <v>3.69</v>
          </cell>
          <cell r="BP37" t="str">
            <v>06101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0.52500000000000002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</row>
        <row r="38">
          <cell r="I38" t="str">
            <v>06122</v>
          </cell>
          <cell r="K38">
            <v>9.6960000000000015</v>
          </cell>
          <cell r="U38" t="str">
            <v>31004</v>
          </cell>
          <cell r="V38">
            <v>5.2480000000000002</v>
          </cell>
          <cell r="X38" t="str">
            <v>06122</v>
          </cell>
          <cell r="Z38">
            <v>7.31</v>
          </cell>
          <cell r="BP38" t="str">
            <v>06103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</row>
        <row r="39">
          <cell r="I39" t="str">
            <v>08122</v>
          </cell>
          <cell r="K39">
            <v>19.8</v>
          </cell>
          <cell r="O39">
            <v>3.5</v>
          </cell>
          <cell r="P39">
            <v>2</v>
          </cell>
          <cell r="S39">
            <v>1.05</v>
          </cell>
          <cell r="U39" t="str">
            <v>31006</v>
          </cell>
          <cell r="V39">
            <v>1.177</v>
          </cell>
          <cell r="X39" t="str">
            <v>07002</v>
          </cell>
          <cell r="Y39">
            <v>0.623</v>
          </cell>
          <cell r="BP39" t="str">
            <v>06112</v>
          </cell>
          <cell r="BQ39">
            <v>0</v>
          </cell>
          <cell r="BR39">
            <v>0</v>
          </cell>
          <cell r="BS39">
            <v>0.49199999999999999</v>
          </cell>
          <cell r="BT39">
            <v>0</v>
          </cell>
          <cell r="BU39">
            <v>1.2130000000000001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0.22800000000000001</v>
          </cell>
        </row>
        <row r="40">
          <cell r="I40" t="str">
            <v>08130</v>
          </cell>
          <cell r="K40">
            <v>2</v>
          </cell>
          <cell r="U40" t="str">
            <v>31015</v>
          </cell>
          <cell r="V40">
            <v>5.6820000000000004</v>
          </cell>
          <cell r="X40" t="str">
            <v>08122</v>
          </cell>
          <cell r="Y40">
            <v>10.172000000000001</v>
          </cell>
          <cell r="Z40">
            <v>8.5949999999999989</v>
          </cell>
          <cell r="BP40" t="str">
            <v>06114</v>
          </cell>
          <cell r="BQ40">
            <v>0</v>
          </cell>
          <cell r="BR40">
            <v>0</v>
          </cell>
          <cell r="BS40">
            <v>2.2629999999999999</v>
          </cell>
          <cell r="BT40">
            <v>0</v>
          </cell>
          <cell r="BU40">
            <v>8.1300000000000008</v>
          </cell>
          <cell r="BV40">
            <v>4.4980000000000002</v>
          </cell>
          <cell r="BW40">
            <v>1.0999999999999999E-2</v>
          </cell>
          <cell r="BX40">
            <v>1</v>
          </cell>
          <cell r="BY40">
            <v>0.65800000000000003</v>
          </cell>
          <cell r="BZ40">
            <v>0</v>
          </cell>
          <cell r="CA40">
            <v>0</v>
          </cell>
          <cell r="CB40">
            <v>0.29399999999999998</v>
          </cell>
          <cell r="CC40">
            <v>1.109</v>
          </cell>
        </row>
        <row r="41">
          <cell r="I41" t="str">
            <v>08401</v>
          </cell>
          <cell r="K41">
            <v>3</v>
          </cell>
          <cell r="U41" t="str">
            <v>31025</v>
          </cell>
          <cell r="V41">
            <v>0.58599999999999997</v>
          </cell>
          <cell r="X41" t="str">
            <v>08401</v>
          </cell>
          <cell r="Y41">
            <v>2.4530000000000003</v>
          </cell>
          <cell r="Z41">
            <v>1.2129999999999999</v>
          </cell>
          <cell r="BP41" t="str">
            <v>06117</v>
          </cell>
          <cell r="BQ41">
            <v>0</v>
          </cell>
          <cell r="BR41">
            <v>0</v>
          </cell>
          <cell r="BS41">
            <v>0.54600000000000004</v>
          </cell>
          <cell r="BT41">
            <v>0</v>
          </cell>
          <cell r="BU41">
            <v>1.6180000000000001</v>
          </cell>
          <cell r="BV41">
            <v>1.254</v>
          </cell>
          <cell r="BW41">
            <v>0</v>
          </cell>
          <cell r="BX41">
            <v>0.30299999999999999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0.19400000000000001</v>
          </cell>
        </row>
        <row r="42">
          <cell r="I42" t="str">
            <v>08402</v>
          </cell>
          <cell r="K42">
            <v>5.0960000000000001</v>
          </cell>
          <cell r="U42" t="str">
            <v>31103</v>
          </cell>
          <cell r="V42">
            <v>0.73899999999999999</v>
          </cell>
          <cell r="X42" t="str">
            <v>08402</v>
          </cell>
          <cell r="Y42">
            <v>2.6020000000000003</v>
          </cell>
          <cell r="BP42" t="str">
            <v>06119</v>
          </cell>
          <cell r="BQ42">
            <v>0</v>
          </cell>
          <cell r="BR42">
            <v>0</v>
          </cell>
          <cell r="BS42">
            <v>1.0529999999999999</v>
          </cell>
          <cell r="BT42">
            <v>0</v>
          </cell>
          <cell r="BU42">
            <v>4.3120000000000003</v>
          </cell>
          <cell r="BV42">
            <v>3.048</v>
          </cell>
          <cell r="BW42">
            <v>0</v>
          </cell>
          <cell r="BX42">
            <v>0.224</v>
          </cell>
          <cell r="BY42">
            <v>0.13400000000000001</v>
          </cell>
          <cell r="BZ42">
            <v>0</v>
          </cell>
          <cell r="CA42">
            <v>0</v>
          </cell>
          <cell r="CB42">
            <v>0.53700000000000003</v>
          </cell>
          <cell r="CC42">
            <v>0.64100000000000001</v>
          </cell>
        </row>
        <row r="43">
          <cell r="I43" t="str">
            <v>08404</v>
          </cell>
          <cell r="K43">
            <v>4.016</v>
          </cell>
          <cell r="P43">
            <v>0.75</v>
          </cell>
          <cell r="U43" t="str">
            <v>31311</v>
          </cell>
          <cell r="V43">
            <v>1.63</v>
          </cell>
          <cell r="X43" t="str">
            <v>08404</v>
          </cell>
          <cell r="Y43">
            <v>0.57299999999999995</v>
          </cell>
          <cell r="Z43">
            <v>1.014</v>
          </cell>
          <cell r="BP43" t="str">
            <v>06122</v>
          </cell>
          <cell r="BQ43">
            <v>0</v>
          </cell>
          <cell r="BR43">
            <v>0</v>
          </cell>
          <cell r="BS43">
            <v>0.39100000000000001</v>
          </cell>
          <cell r="BT43">
            <v>0</v>
          </cell>
          <cell r="BU43">
            <v>1.3029999999999999</v>
          </cell>
          <cell r="BV43">
            <v>0.92300000000000004</v>
          </cell>
          <cell r="BW43">
            <v>0</v>
          </cell>
          <cell r="BX43">
            <v>0.104</v>
          </cell>
          <cell r="BY43">
            <v>0.217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</row>
        <row r="44">
          <cell r="I44" t="str">
            <v>08458</v>
          </cell>
          <cell r="K44">
            <v>13</v>
          </cell>
          <cell r="P44">
            <v>2</v>
          </cell>
          <cell r="U44" t="str">
            <v>31401</v>
          </cell>
          <cell r="V44">
            <v>0.73099999999999998</v>
          </cell>
          <cell r="X44" t="str">
            <v>08458</v>
          </cell>
          <cell r="Y44">
            <v>4.46</v>
          </cell>
          <cell r="Z44">
            <v>5.1509999999999998</v>
          </cell>
          <cell r="BP44" t="str">
            <v>07002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</row>
        <row r="45">
          <cell r="I45" t="str">
            <v>09075</v>
          </cell>
          <cell r="K45">
            <v>1.75</v>
          </cell>
          <cell r="U45" t="str">
            <v>32081</v>
          </cell>
          <cell r="V45">
            <v>0.98899999999999999</v>
          </cell>
          <cell r="X45" t="str">
            <v>09013</v>
          </cell>
          <cell r="Y45">
            <v>0.112</v>
          </cell>
          <cell r="Z45">
            <v>0.26200000000000001</v>
          </cell>
          <cell r="BP45" t="str">
            <v>07035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</row>
        <row r="46">
          <cell r="I46" t="str">
            <v>09206</v>
          </cell>
          <cell r="K46">
            <v>7.3109999999999999</v>
          </cell>
          <cell r="P46">
            <v>3.7979999999999992</v>
          </cell>
          <cell r="U46" t="str">
            <v>33183</v>
          </cell>
          <cell r="V46">
            <v>0.29399999999999998</v>
          </cell>
          <cell r="X46" t="str">
            <v>09075</v>
          </cell>
          <cell r="Z46">
            <v>0.60600000000000009</v>
          </cell>
          <cell r="BP46" t="str">
            <v>08122</v>
          </cell>
          <cell r="BQ46">
            <v>0</v>
          </cell>
          <cell r="BR46">
            <v>0</v>
          </cell>
          <cell r="BS46">
            <v>1.0620000000000001</v>
          </cell>
          <cell r="BT46">
            <v>0</v>
          </cell>
          <cell r="BU46">
            <v>2.4089999999999998</v>
          </cell>
          <cell r="BV46">
            <v>0.66400000000000003</v>
          </cell>
          <cell r="BW46">
            <v>0</v>
          </cell>
          <cell r="BX46">
            <v>0.26600000000000001</v>
          </cell>
          <cell r="BY46">
            <v>0</v>
          </cell>
          <cell r="BZ46">
            <v>0.81</v>
          </cell>
          <cell r="CA46">
            <v>0</v>
          </cell>
          <cell r="CB46">
            <v>0</v>
          </cell>
          <cell r="CC46">
            <v>1.21</v>
          </cell>
        </row>
        <row r="47">
          <cell r="I47" t="str">
            <v>09209</v>
          </cell>
          <cell r="K47">
            <v>0.44500000000000001</v>
          </cell>
          <cell r="U47" t="str">
            <v>34111</v>
          </cell>
          <cell r="V47">
            <v>1.37</v>
          </cell>
          <cell r="X47" t="str">
            <v>09206</v>
          </cell>
          <cell r="Y47">
            <v>20.529</v>
          </cell>
          <cell r="Z47">
            <v>3.1760000000000002</v>
          </cell>
          <cell r="BP47" t="str">
            <v>08130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</row>
        <row r="48">
          <cell r="I48" t="str">
            <v>10050</v>
          </cell>
          <cell r="K48">
            <v>0.8</v>
          </cell>
          <cell r="U48" t="str">
            <v>36400</v>
          </cell>
          <cell r="V48">
            <v>0.73</v>
          </cell>
          <cell r="X48" t="str">
            <v>09209</v>
          </cell>
          <cell r="Z48">
            <v>1.5529999999999999</v>
          </cell>
          <cell r="BP48" t="str">
            <v>08401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0.621</v>
          </cell>
          <cell r="BV48">
            <v>0.22800000000000001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</row>
        <row r="49">
          <cell r="I49" t="str">
            <v>10070</v>
          </cell>
          <cell r="K49">
            <v>1.5</v>
          </cell>
          <cell r="U49" t="str">
            <v>37501</v>
          </cell>
          <cell r="V49">
            <v>3.37</v>
          </cell>
          <cell r="X49" t="str">
            <v>10003</v>
          </cell>
          <cell r="Z49">
            <v>0.13400000000000001</v>
          </cell>
          <cell r="BP49" t="str">
            <v>08402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</row>
        <row r="50">
          <cell r="I50" t="str">
            <v>10309</v>
          </cell>
          <cell r="K50">
            <v>0.5</v>
          </cell>
          <cell r="O50">
            <v>0.66700000000000004</v>
          </cell>
          <cell r="U50" t="str">
            <v>37502</v>
          </cell>
          <cell r="V50">
            <v>2.177</v>
          </cell>
          <cell r="X50" t="str">
            <v>10065</v>
          </cell>
          <cell r="Z50">
            <v>0.11899999999999999</v>
          </cell>
          <cell r="BP50" t="str">
            <v>08404</v>
          </cell>
          <cell r="BQ50">
            <v>0</v>
          </cell>
          <cell r="BR50">
            <v>0</v>
          </cell>
          <cell r="BS50">
            <v>0.23</v>
          </cell>
          <cell r="BT50">
            <v>0</v>
          </cell>
          <cell r="BU50">
            <v>0.92100000000000004</v>
          </cell>
          <cell r="BV50">
            <v>0.92100000000000004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</row>
        <row r="51">
          <cell r="I51" t="str">
            <v>11001</v>
          </cell>
          <cell r="K51">
            <v>41.271000000000001</v>
          </cell>
          <cell r="L51">
            <v>0.2</v>
          </cell>
          <cell r="M51">
            <v>1</v>
          </cell>
          <cell r="P51">
            <v>22.856000000000002</v>
          </cell>
          <cell r="U51" t="str">
            <v>37505</v>
          </cell>
          <cell r="V51">
            <v>0.38800000000000001</v>
          </cell>
          <cell r="X51" t="str">
            <v>10309</v>
          </cell>
          <cell r="Z51">
            <v>0.433</v>
          </cell>
          <cell r="BP51" t="str">
            <v>08458</v>
          </cell>
          <cell r="BQ51">
            <v>0</v>
          </cell>
          <cell r="BR51">
            <v>0</v>
          </cell>
          <cell r="BS51">
            <v>0.79600000000000004</v>
          </cell>
          <cell r="BT51">
            <v>0</v>
          </cell>
          <cell r="BU51">
            <v>2.5590000000000002</v>
          </cell>
          <cell r="BV51">
            <v>0.85299999999999998</v>
          </cell>
          <cell r="BW51">
            <v>0</v>
          </cell>
          <cell r="BX51">
            <v>0.22700000000000001</v>
          </cell>
          <cell r="BY51">
            <v>0</v>
          </cell>
          <cell r="BZ51">
            <v>0</v>
          </cell>
          <cell r="CA51">
            <v>0</v>
          </cell>
          <cell r="CB51">
            <v>0.109</v>
          </cell>
          <cell r="CC51">
            <v>0.32200000000000001</v>
          </cell>
        </row>
        <row r="52">
          <cell r="I52" t="str">
            <v>11051</v>
          </cell>
          <cell r="K52">
            <v>7.8100000000000005</v>
          </cell>
          <cell r="O52">
            <v>0.14000000000000001</v>
          </cell>
          <cell r="U52" t="str">
            <v>37506</v>
          </cell>
          <cell r="V52">
            <v>0.182</v>
          </cell>
          <cell r="X52" t="str">
            <v>11001</v>
          </cell>
          <cell r="Y52">
            <v>41.657999999999994</v>
          </cell>
          <cell r="Z52">
            <v>1.228</v>
          </cell>
          <cell r="BP52" t="str">
            <v>09013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</row>
        <row r="53">
          <cell r="I53" t="str">
            <v>12110</v>
          </cell>
          <cell r="K53">
            <v>1.0030000000000001</v>
          </cell>
          <cell r="U53" t="str">
            <v>37507</v>
          </cell>
          <cell r="V53">
            <v>0.64600000000000002</v>
          </cell>
          <cell r="X53" t="str">
            <v>11051</v>
          </cell>
          <cell r="Z53">
            <v>0.70699999999999996</v>
          </cell>
          <cell r="BP53" t="str">
            <v>09075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</row>
        <row r="54">
          <cell r="I54" t="str">
            <v>13073</v>
          </cell>
          <cell r="K54">
            <v>8.5</v>
          </cell>
          <cell r="U54" t="str">
            <v>39119</v>
          </cell>
          <cell r="V54">
            <v>0.623</v>
          </cell>
          <cell r="X54" t="str">
            <v>13073</v>
          </cell>
          <cell r="Z54">
            <v>0.69199999999999995</v>
          </cell>
          <cell r="BP54" t="str">
            <v>09102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</row>
        <row r="55">
          <cell r="I55" t="str">
            <v>13144</v>
          </cell>
          <cell r="K55">
            <v>9</v>
          </cell>
          <cell r="P55">
            <v>1.75</v>
          </cell>
          <cell r="U55" t="str">
            <v>39201</v>
          </cell>
          <cell r="V55">
            <v>0.45</v>
          </cell>
          <cell r="X55" t="str">
            <v>13144</v>
          </cell>
          <cell r="Y55">
            <v>2.5230000000000001</v>
          </cell>
          <cell r="Z55">
            <v>0.41699999999999998</v>
          </cell>
          <cell r="BP55" t="str">
            <v>09206</v>
          </cell>
          <cell r="BQ55">
            <v>0</v>
          </cell>
          <cell r="BR55">
            <v>0</v>
          </cell>
          <cell r="BS55">
            <v>0.35</v>
          </cell>
          <cell r="BT55">
            <v>0</v>
          </cell>
          <cell r="BU55">
            <v>1.379</v>
          </cell>
          <cell r="BV55">
            <v>1.6639999999999999</v>
          </cell>
          <cell r="BW55">
            <v>4.3999999999999997E-2</v>
          </cell>
          <cell r="BX55">
            <v>0.32900000000000001</v>
          </cell>
          <cell r="BY55">
            <v>0.34300000000000003</v>
          </cell>
          <cell r="BZ55">
            <v>0</v>
          </cell>
          <cell r="CA55">
            <v>0</v>
          </cell>
          <cell r="CB55">
            <v>0</v>
          </cell>
          <cell r="CC55">
            <v>0.63500000000000001</v>
          </cell>
        </row>
        <row r="56">
          <cell r="I56" t="str">
            <v>13146</v>
          </cell>
          <cell r="K56">
            <v>2.5</v>
          </cell>
          <cell r="X56" t="str">
            <v>13156</v>
          </cell>
          <cell r="Z56">
            <v>0.60499999999999998</v>
          </cell>
          <cell r="BP56" t="str">
            <v>09207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</row>
        <row r="57">
          <cell r="I57" t="str">
            <v>13156</v>
          </cell>
          <cell r="K57">
            <v>5.6000000000000001E-2</v>
          </cell>
          <cell r="O57">
            <v>0.502</v>
          </cell>
          <cell r="X57" t="str">
            <v>13160</v>
          </cell>
          <cell r="Z57">
            <v>0.34399999999999997</v>
          </cell>
          <cell r="BP57" t="str">
            <v>09209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</row>
        <row r="58">
          <cell r="I58" t="str">
            <v>13160</v>
          </cell>
          <cell r="K58">
            <v>3</v>
          </cell>
          <cell r="P58">
            <v>1</v>
          </cell>
          <cell r="X58" t="str">
            <v>13161</v>
          </cell>
          <cell r="Y58">
            <v>26.165000000000003</v>
          </cell>
          <cell r="Z58">
            <v>6.5389999999999997</v>
          </cell>
          <cell r="BP58" t="str">
            <v>10003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</row>
        <row r="59">
          <cell r="I59" t="str">
            <v>13161</v>
          </cell>
          <cell r="K59">
            <v>15.094000000000001</v>
          </cell>
          <cell r="M59">
            <v>7.7839999999999998</v>
          </cell>
          <cell r="P59">
            <v>5.0029999999999992</v>
          </cell>
          <cell r="X59" t="str">
            <v>13165</v>
          </cell>
          <cell r="Y59">
            <v>4.1040000000000001</v>
          </cell>
          <cell r="BP59" t="str">
            <v>10050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</row>
        <row r="60">
          <cell r="I60" t="str">
            <v>13165</v>
          </cell>
          <cell r="K60">
            <v>6.2</v>
          </cell>
          <cell r="M60">
            <v>0.8</v>
          </cell>
          <cell r="P60">
            <v>2.6340000000000003</v>
          </cell>
          <cell r="X60" t="str">
            <v>13167</v>
          </cell>
          <cell r="Z60">
            <v>0.35399999999999998</v>
          </cell>
          <cell r="BP60" t="str">
            <v>10065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</row>
        <row r="61">
          <cell r="I61" t="str">
            <v>13301</v>
          </cell>
          <cell r="K61">
            <v>1</v>
          </cell>
          <cell r="X61" t="str">
            <v>14005</v>
          </cell>
          <cell r="Z61">
            <v>3.004</v>
          </cell>
          <cell r="BP61" t="str">
            <v>10070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</row>
        <row r="62">
          <cell r="I62" t="str">
            <v>14005</v>
          </cell>
          <cell r="K62">
            <v>6.9</v>
          </cell>
          <cell r="X62" t="str">
            <v>14028</v>
          </cell>
          <cell r="Z62">
            <v>2.3210000000000002</v>
          </cell>
          <cell r="BP62" t="str">
            <v>10309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</row>
        <row r="63">
          <cell r="I63" t="str">
            <v>14028</v>
          </cell>
          <cell r="K63">
            <v>2.8</v>
          </cell>
          <cell r="X63" t="str">
            <v>14064</v>
          </cell>
          <cell r="Z63">
            <v>1.127</v>
          </cell>
          <cell r="BP63" t="str">
            <v>11001</v>
          </cell>
          <cell r="BQ63">
            <v>0</v>
          </cell>
          <cell r="BR63">
            <v>0</v>
          </cell>
          <cell r="BS63">
            <v>1.228</v>
          </cell>
          <cell r="BT63">
            <v>0</v>
          </cell>
          <cell r="BU63">
            <v>4.2949999999999999</v>
          </cell>
          <cell r="BV63">
            <v>3.8069999999999999</v>
          </cell>
          <cell r="BW63">
            <v>0.59899999999999998</v>
          </cell>
          <cell r="BX63">
            <v>0.307</v>
          </cell>
          <cell r="BY63">
            <v>0</v>
          </cell>
          <cell r="BZ63">
            <v>0</v>
          </cell>
          <cell r="CA63">
            <v>0</v>
          </cell>
          <cell r="CB63">
            <v>5.3730000000000002</v>
          </cell>
          <cell r="CC63">
            <v>2.2240000000000002</v>
          </cell>
        </row>
        <row r="64">
          <cell r="I64" t="str">
            <v>14064</v>
          </cell>
          <cell r="K64">
            <v>0.63400000000000001</v>
          </cell>
          <cell r="X64" t="str">
            <v>14065</v>
          </cell>
          <cell r="Y64">
            <v>0.66400000000000003</v>
          </cell>
          <cell r="BP64" t="str">
            <v>11051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0.216</v>
          </cell>
          <cell r="BV64">
            <v>0.503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0.48099999999999998</v>
          </cell>
        </row>
        <row r="65">
          <cell r="I65" t="str">
            <v>14066</v>
          </cell>
          <cell r="K65">
            <v>3.42</v>
          </cell>
          <cell r="X65" t="str">
            <v>14066</v>
          </cell>
          <cell r="Y65">
            <v>3.222</v>
          </cell>
          <cell r="Z65">
            <v>1.91</v>
          </cell>
          <cell r="BP65" t="str">
            <v>11054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</row>
        <row r="66">
          <cell r="I66" t="str">
            <v>14068</v>
          </cell>
          <cell r="K66">
            <v>2.31</v>
          </cell>
          <cell r="X66" t="str">
            <v>14068</v>
          </cell>
          <cell r="Z66">
            <v>1.917</v>
          </cell>
          <cell r="BP66" t="str">
            <v>11056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</row>
        <row r="67">
          <cell r="I67" t="str">
            <v>14097</v>
          </cell>
          <cell r="K67">
            <v>0.26900000000000002</v>
          </cell>
          <cell r="X67" t="str">
            <v>14077</v>
          </cell>
          <cell r="Z67">
            <v>7.3999999999999996E-2</v>
          </cell>
          <cell r="BP67" t="str">
            <v>12110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5.1999999999999998E-2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</row>
        <row r="68">
          <cell r="I68" t="str">
            <v>14099</v>
          </cell>
          <cell r="K68">
            <v>0.5</v>
          </cell>
          <cell r="X68" t="str">
            <v>14097</v>
          </cell>
          <cell r="Y68">
            <v>0.36499999999999999</v>
          </cell>
          <cell r="BP68" t="str">
            <v>13073</v>
          </cell>
          <cell r="BQ68">
            <v>0</v>
          </cell>
          <cell r="BR68">
            <v>0</v>
          </cell>
          <cell r="BS68">
            <v>0.251</v>
          </cell>
          <cell r="BT68">
            <v>0</v>
          </cell>
          <cell r="BU68">
            <v>0</v>
          </cell>
          <cell r="BV68">
            <v>0.501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</row>
        <row r="69">
          <cell r="I69" t="str">
            <v>14117</v>
          </cell>
          <cell r="K69">
            <v>0.53300000000000003</v>
          </cell>
          <cell r="X69" t="str">
            <v>14099</v>
          </cell>
          <cell r="Y69">
            <v>0.45400000000000001</v>
          </cell>
          <cell r="BP69" t="str">
            <v>13144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0.214</v>
          </cell>
          <cell r="CC69">
            <v>0.20300000000000001</v>
          </cell>
        </row>
        <row r="70">
          <cell r="I70" t="str">
            <v>14172</v>
          </cell>
          <cell r="K70">
            <v>1.85</v>
          </cell>
          <cell r="P70">
            <v>0.374</v>
          </cell>
          <cell r="X70" t="str">
            <v>14117</v>
          </cell>
          <cell r="Z70">
            <v>0.26</v>
          </cell>
          <cell r="BP70" t="str">
            <v>13146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0.247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0.14699999999999999</v>
          </cell>
        </row>
        <row r="71">
          <cell r="I71" t="str">
            <v>14400</v>
          </cell>
          <cell r="K71">
            <v>0.98399999999999999</v>
          </cell>
          <cell r="X71" t="str">
            <v>14172</v>
          </cell>
          <cell r="Y71">
            <v>0.629</v>
          </cell>
          <cell r="BP71" t="str">
            <v>13151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</row>
        <row r="72">
          <cell r="I72" t="str">
            <v>15201</v>
          </cell>
          <cell r="K72">
            <v>14.596</v>
          </cell>
          <cell r="P72">
            <v>4</v>
          </cell>
          <cell r="X72" t="str">
            <v>15201</v>
          </cell>
          <cell r="Y72">
            <v>0.53500000000000003</v>
          </cell>
          <cell r="Z72">
            <v>1.3839999999999999</v>
          </cell>
          <cell r="BP72" t="str">
            <v>13156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7.8E-2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</row>
        <row r="73">
          <cell r="I73" t="str">
            <v>15204</v>
          </cell>
          <cell r="K73">
            <v>3</v>
          </cell>
          <cell r="O73">
            <v>1</v>
          </cell>
          <cell r="P73">
            <v>1</v>
          </cell>
          <cell r="X73" t="str">
            <v>15204</v>
          </cell>
          <cell r="Y73">
            <v>0.70799999999999996</v>
          </cell>
          <cell r="BP73" t="str">
            <v>13160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0.45900000000000002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</row>
        <row r="74">
          <cell r="I74" t="str">
            <v>15206</v>
          </cell>
          <cell r="K74">
            <v>3</v>
          </cell>
          <cell r="M74">
            <v>1</v>
          </cell>
          <cell r="P74">
            <v>1</v>
          </cell>
          <cell r="X74" t="str">
            <v>15206</v>
          </cell>
          <cell r="Z74">
            <v>1.3570000000000002</v>
          </cell>
          <cell r="BP74" t="str">
            <v>13161</v>
          </cell>
          <cell r="BQ74">
            <v>0</v>
          </cell>
          <cell r="BR74">
            <v>0</v>
          </cell>
          <cell r="BS74">
            <v>0.79400000000000004</v>
          </cell>
          <cell r="BT74">
            <v>0</v>
          </cell>
          <cell r="BU74">
            <v>2.4129999999999998</v>
          </cell>
          <cell r="BV74">
            <v>1.4059999999999999</v>
          </cell>
          <cell r="BW74">
            <v>1.1499999999999999</v>
          </cell>
          <cell r="BX74">
            <v>0.38600000000000001</v>
          </cell>
          <cell r="BY74">
            <v>0.245</v>
          </cell>
          <cell r="BZ74">
            <v>0</v>
          </cell>
          <cell r="CA74">
            <v>0</v>
          </cell>
          <cell r="CB74">
            <v>1.2270000000000001</v>
          </cell>
          <cell r="CC74">
            <v>1.262</v>
          </cell>
        </row>
        <row r="75">
          <cell r="I75" t="str">
            <v>16048</v>
          </cell>
          <cell r="K75">
            <v>1</v>
          </cell>
          <cell r="X75" t="str">
            <v>16046</v>
          </cell>
          <cell r="Y75">
            <v>0.23499999999999999</v>
          </cell>
          <cell r="BP75" t="str">
            <v>13165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0.45400000000000001</v>
          </cell>
          <cell r="BV75">
            <v>0.22700000000000001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0.17399999999999999</v>
          </cell>
          <cell r="CC75">
            <v>0.20100000000000001</v>
          </cell>
        </row>
        <row r="76">
          <cell r="I76" t="str">
            <v>16049</v>
          </cell>
          <cell r="K76">
            <v>1.9</v>
          </cell>
          <cell r="P76">
            <v>0.75</v>
          </cell>
          <cell r="X76" t="str">
            <v>16048</v>
          </cell>
          <cell r="Y76">
            <v>0.95900000000000007</v>
          </cell>
          <cell r="BP76" t="str">
            <v>13167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</row>
        <row r="77">
          <cell r="I77" t="str">
            <v>16050</v>
          </cell>
          <cell r="K77">
            <v>3.3</v>
          </cell>
          <cell r="X77" t="str">
            <v>16049</v>
          </cell>
          <cell r="Y77">
            <v>1.278</v>
          </cell>
          <cell r="BP77" t="str">
            <v>13301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</row>
        <row r="78">
          <cell r="I78" t="str">
            <v>17001</v>
          </cell>
          <cell r="K78">
            <v>98.18</v>
          </cell>
          <cell r="M78">
            <v>18.861999999999998</v>
          </cell>
          <cell r="N78">
            <v>0.53</v>
          </cell>
          <cell r="O78">
            <v>1</v>
          </cell>
          <cell r="P78">
            <v>55.652999999999999</v>
          </cell>
          <cell r="X78" t="str">
            <v>17001</v>
          </cell>
          <cell r="Y78">
            <v>25.977</v>
          </cell>
          <cell r="Z78">
            <v>3.4540000000000002</v>
          </cell>
          <cell r="BP78" t="str">
            <v>14005</v>
          </cell>
          <cell r="BQ78">
            <v>0</v>
          </cell>
          <cell r="BR78">
            <v>0</v>
          </cell>
          <cell r="BS78">
            <v>0.25600000000000001</v>
          </cell>
          <cell r="BT78">
            <v>0</v>
          </cell>
          <cell r="BU78">
            <v>0.25600000000000001</v>
          </cell>
          <cell r="BV78">
            <v>1.2999999999999999E-2</v>
          </cell>
          <cell r="BW78">
            <v>0</v>
          </cell>
          <cell r="BX78">
            <v>0</v>
          </cell>
          <cell r="BY78">
            <v>0</v>
          </cell>
          <cell r="BZ78">
            <v>1.9159999999999999</v>
          </cell>
          <cell r="CA78">
            <v>0</v>
          </cell>
          <cell r="CB78">
            <v>0</v>
          </cell>
          <cell r="CC78">
            <v>0.17699999999999999</v>
          </cell>
        </row>
        <row r="79">
          <cell r="I79" t="str">
            <v>17210</v>
          </cell>
          <cell r="K79">
            <v>27.339999999999996</v>
          </cell>
          <cell r="M79">
            <v>5.34</v>
          </cell>
          <cell r="P79">
            <v>12.702</v>
          </cell>
          <cell r="X79" t="str">
            <v>17210</v>
          </cell>
          <cell r="Y79">
            <v>31.050999999999998</v>
          </cell>
          <cell r="Z79">
            <v>12.096</v>
          </cell>
          <cell r="BP79" t="str">
            <v>14028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0.17199999999999999</v>
          </cell>
          <cell r="BW79">
            <v>0</v>
          </cell>
          <cell r="BX79">
            <v>0</v>
          </cell>
          <cell r="BY79">
            <v>0</v>
          </cell>
          <cell r="BZ79">
            <v>0.85799999999999998</v>
          </cell>
          <cell r="CA79">
            <v>0</v>
          </cell>
          <cell r="CB79">
            <v>0</v>
          </cell>
          <cell r="CC79">
            <v>9.8000000000000004E-2</v>
          </cell>
        </row>
        <row r="80">
          <cell r="I80" t="str">
            <v>17216</v>
          </cell>
          <cell r="K80">
            <v>8.9109999999999996</v>
          </cell>
          <cell r="P80">
            <v>0.85000000000000009</v>
          </cell>
          <cell r="X80" t="str">
            <v>17216</v>
          </cell>
          <cell r="Y80">
            <v>3.3570000000000002</v>
          </cell>
          <cell r="Z80">
            <v>0.13700000000000001</v>
          </cell>
          <cell r="BP80" t="str">
            <v>14064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0.23400000000000001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</row>
        <row r="81">
          <cell r="I81" t="str">
            <v>17400</v>
          </cell>
          <cell r="K81">
            <v>7</v>
          </cell>
          <cell r="P81">
            <v>2</v>
          </cell>
          <cell r="X81" t="str">
            <v>17400</v>
          </cell>
          <cell r="Y81">
            <v>10.391999999999999</v>
          </cell>
          <cell r="Z81">
            <v>2.7570000000000001</v>
          </cell>
          <cell r="BP81" t="str">
            <v>14065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</row>
        <row r="82">
          <cell r="I82" t="str">
            <v>17401</v>
          </cell>
          <cell r="K82">
            <v>40.109000000000002</v>
          </cell>
          <cell r="M82">
            <v>6.2440000000000007</v>
          </cell>
          <cell r="P82">
            <v>13.878</v>
          </cell>
          <cell r="S82">
            <v>0.02</v>
          </cell>
          <cell r="X82" t="str">
            <v>17401</v>
          </cell>
          <cell r="Y82">
            <v>30.948999999999998</v>
          </cell>
          <cell r="BP82" t="str">
            <v>14066</v>
          </cell>
          <cell r="BQ82">
            <v>0</v>
          </cell>
          <cell r="BR82">
            <v>0</v>
          </cell>
          <cell r="BS82">
            <v>0.28499999999999998</v>
          </cell>
          <cell r="BT82">
            <v>0</v>
          </cell>
          <cell r="BU82">
            <v>0.28499999999999998</v>
          </cell>
          <cell r="BV82">
            <v>0.28499999999999998</v>
          </cell>
          <cell r="BW82">
            <v>0</v>
          </cell>
          <cell r="BX82">
            <v>0.17100000000000001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0.16900000000000001</v>
          </cell>
        </row>
        <row r="83">
          <cell r="I83" t="str">
            <v>17402</v>
          </cell>
          <cell r="K83">
            <v>3.3679999999999999</v>
          </cell>
          <cell r="P83">
            <v>0.70199999999999996</v>
          </cell>
          <cell r="X83" t="str">
            <v>17402</v>
          </cell>
          <cell r="Y83">
            <v>1.3129999999999999</v>
          </cell>
          <cell r="Z83">
            <v>0.48899999999999999</v>
          </cell>
          <cell r="BP83" t="str">
            <v>14068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0.46899999999999997</v>
          </cell>
          <cell r="BV83">
            <v>0.182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</row>
        <row r="84">
          <cell r="I84" t="str">
            <v>17403</v>
          </cell>
          <cell r="K84">
            <v>37.322000000000003</v>
          </cell>
          <cell r="N84">
            <v>0.6</v>
          </cell>
          <cell r="P84">
            <v>13.632999999999999</v>
          </cell>
          <cell r="X84" t="str">
            <v>17403</v>
          </cell>
          <cell r="Y84">
            <v>32.807999999999993</v>
          </cell>
          <cell r="Z84">
            <v>18.814</v>
          </cell>
          <cell r="BP84" t="str">
            <v>14077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</row>
        <row r="85">
          <cell r="I85" t="str">
            <v>17404</v>
          </cell>
          <cell r="K85">
            <v>1</v>
          </cell>
          <cell r="X85" t="str">
            <v>17404</v>
          </cell>
          <cell r="Y85">
            <v>1</v>
          </cell>
          <cell r="Z85">
            <v>0.45800000000000002</v>
          </cell>
          <cell r="BP85" t="str">
            <v>14097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</row>
        <row r="86">
          <cell r="I86" t="str">
            <v>17405</v>
          </cell>
          <cell r="K86">
            <v>49.900000000000006</v>
          </cell>
          <cell r="M86">
            <v>0.5</v>
          </cell>
          <cell r="N86">
            <v>0.63900000000000001</v>
          </cell>
          <cell r="P86">
            <v>13.256999999999998</v>
          </cell>
          <cell r="X86" t="str">
            <v>17405</v>
          </cell>
          <cell r="Y86">
            <v>27.783000000000001</v>
          </cell>
          <cell r="Z86">
            <v>0.84500000000000008</v>
          </cell>
          <cell r="BP86" t="str">
            <v>14099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</row>
        <row r="87">
          <cell r="I87" t="str">
            <v>17406</v>
          </cell>
          <cell r="K87">
            <v>5.4</v>
          </cell>
          <cell r="M87">
            <v>2.8939999999999997</v>
          </cell>
          <cell r="P87">
            <v>1</v>
          </cell>
          <cell r="X87" t="str">
            <v>17406</v>
          </cell>
          <cell r="Y87">
            <v>2.94</v>
          </cell>
          <cell r="Z87">
            <v>1.929</v>
          </cell>
          <cell r="BP87" t="str">
            <v>14104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</row>
        <row r="88">
          <cell r="I88" t="str">
            <v>17407</v>
          </cell>
          <cell r="K88">
            <v>7</v>
          </cell>
          <cell r="P88">
            <v>2.665</v>
          </cell>
          <cell r="X88" t="str">
            <v>17407</v>
          </cell>
          <cell r="Y88">
            <v>1.01</v>
          </cell>
          <cell r="Z88">
            <v>1.3129999999999999</v>
          </cell>
          <cell r="BP88" t="str">
            <v>14117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</row>
        <row r="89">
          <cell r="I89" t="str">
            <v>17408</v>
          </cell>
          <cell r="K89">
            <v>43.233999999999995</v>
          </cell>
          <cell r="M89">
            <v>0.97799999999999998</v>
          </cell>
          <cell r="N89">
            <v>0.3</v>
          </cell>
          <cell r="P89">
            <v>10.920999999999999</v>
          </cell>
          <cell r="X89" t="str">
            <v>17408</v>
          </cell>
          <cell r="Y89">
            <v>17.57</v>
          </cell>
          <cell r="Z89">
            <v>13.814</v>
          </cell>
          <cell r="BP89" t="str">
            <v>14172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</row>
        <row r="90">
          <cell r="I90" t="str">
            <v>17409</v>
          </cell>
          <cell r="K90">
            <v>21</v>
          </cell>
          <cell r="P90">
            <v>2</v>
          </cell>
          <cell r="X90" t="str">
            <v>17409</v>
          </cell>
          <cell r="Z90">
            <v>6.7439999999999998</v>
          </cell>
          <cell r="BP90" t="str">
            <v>14400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</row>
        <row r="91">
          <cell r="I91" t="str">
            <v>17410</v>
          </cell>
          <cell r="K91">
            <v>17.466999999999999</v>
          </cell>
          <cell r="M91">
            <v>4</v>
          </cell>
          <cell r="P91">
            <v>8.7620000000000005</v>
          </cell>
          <cell r="X91" t="str">
            <v>17410</v>
          </cell>
          <cell r="Y91">
            <v>1.4639999999999997</v>
          </cell>
          <cell r="Z91">
            <v>2.3140000000000001</v>
          </cell>
          <cell r="BP91" t="str">
            <v>15201</v>
          </cell>
          <cell r="BQ91">
            <v>0</v>
          </cell>
          <cell r="BR91">
            <v>0</v>
          </cell>
          <cell r="BS91">
            <v>0.52900000000000003</v>
          </cell>
          <cell r="BT91">
            <v>0</v>
          </cell>
          <cell r="BU91">
            <v>1.5669999999999999</v>
          </cell>
          <cell r="BV91">
            <v>2.1629999999999998</v>
          </cell>
          <cell r="BW91">
            <v>0</v>
          </cell>
          <cell r="BX91">
            <v>0.21199999999999999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0.219</v>
          </cell>
        </row>
        <row r="92">
          <cell r="I92" t="str">
            <v>17411</v>
          </cell>
          <cell r="K92">
            <v>37.472000000000001</v>
          </cell>
          <cell r="P92">
            <v>4</v>
          </cell>
          <cell r="X92" t="str">
            <v>17411</v>
          </cell>
          <cell r="Y92">
            <v>25.186</v>
          </cell>
          <cell r="Z92">
            <v>29.192999999999998</v>
          </cell>
          <cell r="BP92" t="str">
            <v>15204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0.24199999999999999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</row>
        <row r="93">
          <cell r="I93" t="str">
            <v>17412</v>
          </cell>
          <cell r="K93">
            <v>26.116999999999997</v>
          </cell>
          <cell r="X93" t="str">
            <v>17412</v>
          </cell>
          <cell r="Y93">
            <v>16.611000000000001</v>
          </cell>
          <cell r="Z93">
            <v>9.516</v>
          </cell>
          <cell r="BP93" t="str">
            <v>15206</v>
          </cell>
          <cell r="BQ93">
            <v>0</v>
          </cell>
          <cell r="BR93">
            <v>0</v>
          </cell>
          <cell r="BS93">
            <v>0.158</v>
          </cell>
          <cell r="BT93">
            <v>0</v>
          </cell>
          <cell r="BU93">
            <v>0</v>
          </cell>
          <cell r="BV93">
            <v>0.29599999999999999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</row>
        <row r="94">
          <cell r="I94" t="str">
            <v>17414</v>
          </cell>
          <cell r="K94">
            <v>72.885999999999996</v>
          </cell>
          <cell r="O94">
            <v>25.198999999999998</v>
          </cell>
          <cell r="X94" t="str">
            <v>17414</v>
          </cell>
          <cell r="Y94">
            <v>67.22</v>
          </cell>
          <cell r="Z94">
            <v>50.164000000000001</v>
          </cell>
          <cell r="BP94" t="str">
            <v>16020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</row>
        <row r="95">
          <cell r="I95" t="str">
            <v>17415</v>
          </cell>
          <cell r="K95">
            <v>47.271000000000001</v>
          </cell>
          <cell r="M95">
            <v>5</v>
          </cell>
          <cell r="P95">
            <v>18.600000000000001</v>
          </cell>
          <cell r="X95" t="str">
            <v>17415</v>
          </cell>
          <cell r="Y95">
            <v>64.675999999999988</v>
          </cell>
          <cell r="Z95">
            <v>21.112000000000002</v>
          </cell>
          <cell r="BP95" t="str">
            <v>16046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1.4E-2</v>
          </cell>
        </row>
        <row r="96">
          <cell r="I96" t="str">
            <v>17417</v>
          </cell>
          <cell r="K96">
            <v>46.271000000000001</v>
          </cell>
          <cell r="P96">
            <v>0.75</v>
          </cell>
          <cell r="X96" t="str">
            <v>17417</v>
          </cell>
          <cell r="Y96">
            <v>19.411000000000001</v>
          </cell>
          <cell r="Z96">
            <v>27.82</v>
          </cell>
          <cell r="BP96" t="str">
            <v>16048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4.2999999999999997E-2</v>
          </cell>
          <cell r="CA96">
            <v>0</v>
          </cell>
          <cell r="CB96">
            <v>0</v>
          </cell>
          <cell r="CC96">
            <v>0</v>
          </cell>
        </row>
        <row r="97">
          <cell r="I97" t="str">
            <v>17903</v>
          </cell>
          <cell r="K97">
            <v>5</v>
          </cell>
          <cell r="P97">
            <v>1</v>
          </cell>
          <cell r="X97" t="str">
            <v>18100</v>
          </cell>
          <cell r="Y97">
            <v>6.5069999999999997</v>
          </cell>
          <cell r="Z97">
            <v>3.4009999999999998</v>
          </cell>
          <cell r="BP97" t="str">
            <v>16049</v>
          </cell>
          <cell r="BQ97">
            <v>0</v>
          </cell>
          <cell r="BR97">
            <v>0</v>
          </cell>
          <cell r="BS97">
            <v>0.14599999999999999</v>
          </cell>
          <cell r="BT97">
            <v>0</v>
          </cell>
          <cell r="BU97">
            <v>0.37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8.1000000000000003E-2</v>
          </cell>
          <cell r="CC97">
            <v>0</v>
          </cell>
        </row>
        <row r="98">
          <cell r="I98" t="str">
            <v>17917</v>
          </cell>
          <cell r="S98">
            <v>1.17</v>
          </cell>
          <cell r="X98" t="str">
            <v>18303</v>
          </cell>
          <cell r="Y98">
            <v>5.3609999999999998</v>
          </cell>
          <cell r="Z98">
            <v>3.3359999999999999</v>
          </cell>
          <cell r="BP98" t="str">
            <v>16050</v>
          </cell>
          <cell r="BQ98">
            <v>0</v>
          </cell>
          <cell r="BR98">
            <v>0</v>
          </cell>
          <cell r="BS98">
            <v>0.15</v>
          </cell>
          <cell r="BT98">
            <v>0</v>
          </cell>
          <cell r="BU98">
            <v>0</v>
          </cell>
          <cell r="BV98">
            <v>0.33900000000000002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9.8000000000000004E-2</v>
          </cell>
        </row>
        <row r="99">
          <cell r="I99" t="str">
            <v>18100</v>
          </cell>
          <cell r="K99">
            <v>3</v>
          </cell>
          <cell r="M99">
            <v>1</v>
          </cell>
          <cell r="X99" t="str">
            <v>18400</v>
          </cell>
          <cell r="Y99">
            <v>9.3840000000000003</v>
          </cell>
          <cell r="Z99">
            <v>0.40799999999999997</v>
          </cell>
          <cell r="BP99" t="str">
            <v>17001</v>
          </cell>
          <cell r="BQ99">
            <v>0</v>
          </cell>
          <cell r="BR99">
            <v>0</v>
          </cell>
          <cell r="BS99">
            <v>11.131</v>
          </cell>
          <cell r="BT99">
            <v>0.34799999999999998</v>
          </cell>
          <cell r="BU99">
            <v>20.91</v>
          </cell>
          <cell r="BV99">
            <v>11.872999999999999</v>
          </cell>
          <cell r="BW99">
            <v>0.68</v>
          </cell>
          <cell r="BX99">
            <v>2.76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2.4500000000000002</v>
          </cell>
        </row>
        <row r="100">
          <cell r="I100" t="str">
            <v>18303</v>
          </cell>
          <cell r="K100">
            <v>10.3</v>
          </cell>
          <cell r="M100">
            <v>1</v>
          </cell>
          <cell r="P100">
            <v>1.5</v>
          </cell>
          <cell r="X100" t="str">
            <v>18401</v>
          </cell>
          <cell r="Y100">
            <v>7.4340000000000002</v>
          </cell>
          <cell r="Z100">
            <v>0.67100000000000004</v>
          </cell>
          <cell r="BP100" t="str">
            <v>17210</v>
          </cell>
          <cell r="BQ100">
            <v>0</v>
          </cell>
          <cell r="BR100">
            <v>0</v>
          </cell>
          <cell r="BS100">
            <v>1.9139999999999999</v>
          </cell>
          <cell r="BT100">
            <v>0</v>
          </cell>
          <cell r="BU100">
            <v>10.859</v>
          </cell>
          <cell r="BV100">
            <v>7.9409999999999998</v>
          </cell>
          <cell r="BW100">
            <v>0</v>
          </cell>
          <cell r="BX100">
            <v>1.466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0.82</v>
          </cell>
        </row>
        <row r="101">
          <cell r="I101" t="str">
            <v>18400</v>
          </cell>
          <cell r="K101">
            <v>13.2</v>
          </cell>
          <cell r="X101" t="str">
            <v>18402</v>
          </cell>
          <cell r="Y101">
            <v>21.771000000000001</v>
          </cell>
          <cell r="Z101">
            <v>7.5910000000000002</v>
          </cell>
          <cell r="BP101" t="str">
            <v>17216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0.95</v>
          </cell>
          <cell r="BV101">
            <v>0</v>
          </cell>
          <cell r="BW101">
            <v>3.6999999999999998E-2</v>
          </cell>
          <cell r="BX101">
            <v>0</v>
          </cell>
          <cell r="BY101">
            <v>0</v>
          </cell>
          <cell r="BZ101">
            <v>1.4990000000000001</v>
          </cell>
          <cell r="CA101">
            <v>0</v>
          </cell>
          <cell r="CB101">
            <v>0</v>
          </cell>
          <cell r="CC101">
            <v>0.46300000000000002</v>
          </cell>
        </row>
        <row r="102">
          <cell r="I102" t="str">
            <v>18401</v>
          </cell>
          <cell r="K102">
            <v>27.4</v>
          </cell>
          <cell r="M102">
            <v>1</v>
          </cell>
          <cell r="X102" t="str">
            <v>18901</v>
          </cell>
          <cell r="Y102">
            <v>0.32500000000000001</v>
          </cell>
          <cell r="BP102" t="str">
            <v>17400</v>
          </cell>
          <cell r="BQ102">
            <v>0</v>
          </cell>
          <cell r="BR102">
            <v>0.111</v>
          </cell>
          <cell r="BS102">
            <v>0.38600000000000001</v>
          </cell>
          <cell r="BT102">
            <v>0</v>
          </cell>
          <cell r="BU102">
            <v>1.028</v>
          </cell>
          <cell r="BV102">
            <v>0.878</v>
          </cell>
          <cell r="BW102">
            <v>0</v>
          </cell>
          <cell r="BX102">
            <v>0.3</v>
          </cell>
          <cell r="BY102">
            <v>0.51400000000000001</v>
          </cell>
          <cell r="BZ102">
            <v>0</v>
          </cell>
          <cell r="CA102">
            <v>0</v>
          </cell>
          <cell r="CB102">
            <v>0</v>
          </cell>
          <cell r="CC102">
            <v>0.27800000000000002</v>
          </cell>
        </row>
        <row r="103">
          <cell r="I103" t="str">
            <v>18402</v>
          </cell>
          <cell r="K103">
            <v>24.001999999999999</v>
          </cell>
          <cell r="M103">
            <v>2</v>
          </cell>
          <cell r="P103">
            <v>7</v>
          </cell>
          <cell r="X103" t="str">
            <v>19028</v>
          </cell>
          <cell r="Z103">
            <v>0.193</v>
          </cell>
          <cell r="BP103" t="str">
            <v>17401</v>
          </cell>
          <cell r="BQ103">
            <v>0</v>
          </cell>
          <cell r="BR103">
            <v>0</v>
          </cell>
          <cell r="BS103">
            <v>4.1079999999999997</v>
          </cell>
          <cell r="BT103">
            <v>0.499</v>
          </cell>
          <cell r="BU103">
            <v>9.3539999999999992</v>
          </cell>
          <cell r="BV103">
            <v>5.444</v>
          </cell>
          <cell r="BW103">
            <v>0</v>
          </cell>
          <cell r="BX103">
            <v>0.88500000000000001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2.6749999999999998</v>
          </cell>
        </row>
        <row r="104">
          <cell r="I104" t="str">
            <v>18901</v>
          </cell>
          <cell r="O104">
            <v>1</v>
          </cell>
          <cell r="P104">
            <v>0.65800000000000003</v>
          </cell>
          <cell r="R104">
            <v>1</v>
          </cell>
          <cell r="X104" t="str">
            <v>19400</v>
          </cell>
          <cell r="Z104">
            <v>0.29599999999999999</v>
          </cell>
          <cell r="BP104" t="str">
            <v>17402</v>
          </cell>
          <cell r="BQ104">
            <v>0</v>
          </cell>
          <cell r="BR104">
            <v>0</v>
          </cell>
          <cell r="BS104">
            <v>0.14299999999999999</v>
          </cell>
          <cell r="BT104">
            <v>0</v>
          </cell>
          <cell r="BU104">
            <v>0.35799999999999998</v>
          </cell>
          <cell r="BV104">
            <v>0.28699999999999998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</row>
        <row r="105">
          <cell r="I105" t="str">
            <v>18902</v>
          </cell>
          <cell r="K105">
            <v>1</v>
          </cell>
          <cell r="X105" t="str">
            <v>19401</v>
          </cell>
          <cell r="Y105">
            <v>7.0529999999999999</v>
          </cell>
          <cell r="Z105">
            <v>3.2770000000000001</v>
          </cell>
          <cell r="BP105" t="str">
            <v>17403</v>
          </cell>
          <cell r="BQ105">
            <v>0</v>
          </cell>
          <cell r="BR105">
            <v>0.30299999999999999</v>
          </cell>
          <cell r="BS105">
            <v>4.1050000000000004</v>
          </cell>
          <cell r="BT105">
            <v>0</v>
          </cell>
          <cell r="BU105">
            <v>7.593</v>
          </cell>
          <cell r="BV105">
            <v>4.4820000000000002</v>
          </cell>
          <cell r="BW105">
            <v>0</v>
          </cell>
          <cell r="BX105">
            <v>1.296</v>
          </cell>
          <cell r="BY105">
            <v>0</v>
          </cell>
          <cell r="BZ105">
            <v>0</v>
          </cell>
          <cell r="CA105">
            <v>0</v>
          </cell>
          <cell r="CB105">
            <v>1.0920000000000001</v>
          </cell>
          <cell r="CC105">
            <v>2.4929999999999999</v>
          </cell>
        </row>
        <row r="106">
          <cell r="I106" t="str">
            <v>19007</v>
          </cell>
          <cell r="P106">
            <v>5.5E-2</v>
          </cell>
          <cell r="X106" t="str">
            <v>19403</v>
          </cell>
          <cell r="Y106">
            <v>0.42199999999999999</v>
          </cell>
          <cell r="Z106">
            <v>0.54500000000000004</v>
          </cell>
          <cell r="BP106" t="str">
            <v>17404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</row>
        <row r="107">
          <cell r="I107" t="str">
            <v>19028</v>
          </cell>
          <cell r="K107">
            <v>1</v>
          </cell>
          <cell r="X107" t="str">
            <v>19404</v>
          </cell>
          <cell r="Z107">
            <v>1.5880000000000001</v>
          </cell>
          <cell r="BP107" t="str">
            <v>17405</v>
          </cell>
          <cell r="BQ107">
            <v>0</v>
          </cell>
          <cell r="BR107">
            <v>0</v>
          </cell>
          <cell r="BS107">
            <v>2.254</v>
          </cell>
          <cell r="BT107">
            <v>2.3010000000000002</v>
          </cell>
          <cell r="BU107">
            <v>6.5179999999999998</v>
          </cell>
          <cell r="BV107">
            <v>4.6959999999999997</v>
          </cell>
          <cell r="BW107">
            <v>0.26900000000000002</v>
          </cell>
          <cell r="BX107">
            <v>1.1040000000000001</v>
          </cell>
          <cell r="BY107">
            <v>0.376</v>
          </cell>
          <cell r="BZ107">
            <v>0</v>
          </cell>
          <cell r="CA107">
            <v>0</v>
          </cell>
          <cell r="CB107">
            <v>0</v>
          </cell>
          <cell r="CC107">
            <v>1.3959999999999999</v>
          </cell>
        </row>
        <row r="108">
          <cell r="I108" t="str">
            <v>19400</v>
          </cell>
          <cell r="K108">
            <v>1</v>
          </cell>
          <cell r="X108" t="str">
            <v>20094</v>
          </cell>
          <cell r="Y108">
            <v>0.70799999999999996</v>
          </cell>
          <cell r="BP108" t="str">
            <v>17406</v>
          </cell>
          <cell r="BQ108">
            <v>0</v>
          </cell>
          <cell r="BR108">
            <v>0</v>
          </cell>
          <cell r="BS108">
            <v>0.28599999999999998</v>
          </cell>
          <cell r="BT108">
            <v>0</v>
          </cell>
          <cell r="BU108">
            <v>0.85899999999999999</v>
          </cell>
          <cell r="BV108">
            <v>1.145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</row>
        <row r="109">
          <cell r="I109" t="str">
            <v>19401</v>
          </cell>
          <cell r="K109">
            <v>7</v>
          </cell>
          <cell r="O109">
            <v>1</v>
          </cell>
          <cell r="X109" t="str">
            <v>20215</v>
          </cell>
          <cell r="Z109">
            <v>0.248</v>
          </cell>
          <cell r="BP109" t="str">
            <v>17407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0.80200000000000005</v>
          </cell>
          <cell r="BV109">
            <v>0.501</v>
          </cell>
          <cell r="BW109">
            <v>6.7000000000000004E-2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</row>
        <row r="110">
          <cell r="I110" t="str">
            <v>19403</v>
          </cell>
          <cell r="K110">
            <v>1.6400000000000001</v>
          </cell>
          <cell r="X110" t="str">
            <v>20400</v>
          </cell>
          <cell r="Y110">
            <v>0.61899999999999999</v>
          </cell>
          <cell r="BP110" t="str">
            <v>17408</v>
          </cell>
          <cell r="BQ110">
            <v>0</v>
          </cell>
          <cell r="BR110">
            <v>0</v>
          </cell>
          <cell r="BS110">
            <v>3.218</v>
          </cell>
          <cell r="BT110">
            <v>0</v>
          </cell>
          <cell r="BU110">
            <v>8.5730000000000004</v>
          </cell>
          <cell r="BV110">
            <v>4.4260000000000002</v>
          </cell>
          <cell r="BW110">
            <v>0</v>
          </cell>
          <cell r="BX110">
            <v>0.85099999999999998</v>
          </cell>
          <cell r="BY110">
            <v>0.28399999999999997</v>
          </cell>
          <cell r="BZ110">
            <v>0</v>
          </cell>
          <cell r="CA110">
            <v>0</v>
          </cell>
          <cell r="CB110">
            <v>1.905</v>
          </cell>
          <cell r="CC110">
            <v>3.5449999999999999</v>
          </cell>
        </row>
        <row r="111">
          <cell r="I111" t="str">
            <v>19404</v>
          </cell>
          <cell r="K111">
            <v>3</v>
          </cell>
          <cell r="X111" t="str">
            <v>20402</v>
          </cell>
          <cell r="Y111">
            <v>0.91400000000000003</v>
          </cell>
          <cell r="BP111" t="str">
            <v>17409</v>
          </cell>
          <cell r="BQ111">
            <v>0</v>
          </cell>
          <cell r="BR111">
            <v>0</v>
          </cell>
          <cell r="BS111">
            <v>0.49099999999999999</v>
          </cell>
          <cell r="BT111">
            <v>0</v>
          </cell>
          <cell r="BU111">
            <v>2.1429999999999998</v>
          </cell>
          <cell r="BV111">
            <v>1.4359999999999999</v>
          </cell>
          <cell r="BW111">
            <v>0</v>
          </cell>
          <cell r="BX111">
            <v>0.249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0.54400000000000004</v>
          </cell>
        </row>
        <row r="112">
          <cell r="I112" t="str">
            <v>20094</v>
          </cell>
          <cell r="K112">
            <v>1</v>
          </cell>
          <cell r="X112" t="str">
            <v>20404</v>
          </cell>
          <cell r="Y112">
            <v>0.45900000000000002</v>
          </cell>
          <cell r="Z112">
            <v>0.629</v>
          </cell>
          <cell r="BP112" t="str">
            <v>17410</v>
          </cell>
          <cell r="BQ112">
            <v>0</v>
          </cell>
          <cell r="BR112">
            <v>0</v>
          </cell>
          <cell r="BS112">
            <v>0.68600000000000005</v>
          </cell>
          <cell r="BT112">
            <v>0</v>
          </cell>
          <cell r="BU112">
            <v>1.6240000000000001</v>
          </cell>
          <cell r="BV112">
            <v>1.875</v>
          </cell>
          <cell r="BW112">
            <v>0</v>
          </cell>
          <cell r="BX112">
            <v>0.22900000000000001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0.57899999999999996</v>
          </cell>
        </row>
        <row r="113">
          <cell r="I113" t="str">
            <v>20400</v>
          </cell>
          <cell r="K113">
            <v>0.58299999999999996</v>
          </cell>
          <cell r="X113" t="str">
            <v>20405</v>
          </cell>
          <cell r="Y113">
            <v>1.204</v>
          </cell>
          <cell r="BP113" t="str">
            <v>17411</v>
          </cell>
          <cell r="BQ113">
            <v>0</v>
          </cell>
          <cell r="BR113">
            <v>0</v>
          </cell>
          <cell r="BS113">
            <v>2.2120000000000002</v>
          </cell>
          <cell r="BT113">
            <v>0</v>
          </cell>
          <cell r="BU113">
            <v>3.4350000000000001</v>
          </cell>
          <cell r="BV113">
            <v>0</v>
          </cell>
          <cell r="BW113">
            <v>0</v>
          </cell>
          <cell r="BX113">
            <v>0.23499999999999999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2.1040000000000001</v>
          </cell>
        </row>
        <row r="114">
          <cell r="I114" t="str">
            <v>20401</v>
          </cell>
          <cell r="K114">
            <v>0.71900000000000008</v>
          </cell>
          <cell r="X114" t="str">
            <v>21014</v>
          </cell>
          <cell r="Y114">
            <v>1.238</v>
          </cell>
          <cell r="Z114">
            <v>0.42699999999999999</v>
          </cell>
          <cell r="BP114" t="str">
            <v>17412</v>
          </cell>
          <cell r="BQ114">
            <v>0</v>
          </cell>
          <cell r="BR114">
            <v>0</v>
          </cell>
          <cell r="BS114">
            <v>1.3160000000000001</v>
          </cell>
          <cell r="BT114">
            <v>0</v>
          </cell>
          <cell r="BU114">
            <v>2.4889999999999999</v>
          </cell>
          <cell r="BV114">
            <v>1.2490000000000001</v>
          </cell>
          <cell r="BW114">
            <v>0</v>
          </cell>
          <cell r="BX114">
            <v>0.71899999999999997</v>
          </cell>
          <cell r="BY114">
            <v>0</v>
          </cell>
          <cell r="BZ114">
            <v>0</v>
          </cell>
          <cell r="CA114">
            <v>0</v>
          </cell>
          <cell r="CB114">
            <v>0.77400000000000002</v>
          </cell>
          <cell r="CC114">
            <v>0.13400000000000001</v>
          </cell>
        </row>
        <row r="115">
          <cell r="I115" t="str">
            <v>20402</v>
          </cell>
          <cell r="K115">
            <v>1</v>
          </cell>
          <cell r="X115" t="str">
            <v>21036</v>
          </cell>
          <cell r="Y115">
            <v>0.41099999999999998</v>
          </cell>
          <cell r="BP115" t="str">
            <v>17414</v>
          </cell>
          <cell r="BQ115">
            <v>0</v>
          </cell>
          <cell r="BR115">
            <v>0</v>
          </cell>
          <cell r="BS115">
            <v>5.1360000000000001</v>
          </cell>
          <cell r="BT115">
            <v>0</v>
          </cell>
          <cell r="BU115">
            <v>5.6280000000000001</v>
          </cell>
          <cell r="BV115">
            <v>0.23599999999999999</v>
          </cell>
          <cell r="BW115">
            <v>0</v>
          </cell>
          <cell r="BX115">
            <v>1.1020000000000001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1.008</v>
          </cell>
        </row>
        <row r="116">
          <cell r="I116" t="str">
            <v>20404</v>
          </cell>
          <cell r="K116">
            <v>2.15</v>
          </cell>
          <cell r="P116">
            <v>0.65</v>
          </cell>
          <cell r="X116" t="str">
            <v>21206</v>
          </cell>
          <cell r="Y116">
            <v>1.5230000000000001</v>
          </cell>
          <cell r="Z116">
            <v>0.5</v>
          </cell>
          <cell r="BP116" t="str">
            <v>17415</v>
          </cell>
          <cell r="BQ116">
            <v>0</v>
          </cell>
          <cell r="BR116">
            <v>0</v>
          </cell>
          <cell r="BS116">
            <v>9.23</v>
          </cell>
          <cell r="BT116">
            <v>0.29599999999999999</v>
          </cell>
          <cell r="BU116">
            <v>13.523</v>
          </cell>
          <cell r="BV116">
            <v>8.9269999999999996</v>
          </cell>
          <cell r="BW116">
            <v>0.23699999999999999</v>
          </cell>
          <cell r="BX116">
            <v>1.276</v>
          </cell>
          <cell r="BY116">
            <v>0.96</v>
          </cell>
          <cell r="BZ116">
            <v>0</v>
          </cell>
          <cell r="CA116">
            <v>0</v>
          </cell>
          <cell r="CB116">
            <v>0</v>
          </cell>
          <cell r="CC116">
            <v>1.0209999999999999</v>
          </cell>
        </row>
        <row r="117">
          <cell r="I117" t="str">
            <v>20405</v>
          </cell>
          <cell r="K117">
            <v>1</v>
          </cell>
          <cell r="X117" t="str">
            <v>21226</v>
          </cell>
          <cell r="Y117">
            <v>1.952</v>
          </cell>
          <cell r="Z117">
            <v>0.28499999999999998</v>
          </cell>
          <cell r="BP117" t="str">
            <v>17417</v>
          </cell>
          <cell r="BQ117">
            <v>0</v>
          </cell>
          <cell r="BR117">
            <v>0</v>
          </cell>
          <cell r="BS117">
            <v>3.1440000000000001</v>
          </cell>
          <cell r="BT117">
            <v>0</v>
          </cell>
          <cell r="BU117">
            <v>7.266</v>
          </cell>
          <cell r="BV117">
            <v>3.5089999999999999</v>
          </cell>
          <cell r="BW117">
            <v>5.8999999999999997E-2</v>
          </cell>
          <cell r="BX117">
            <v>1.8839999999999999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1.252</v>
          </cell>
        </row>
        <row r="118">
          <cell r="I118" t="str">
            <v>21014</v>
          </cell>
          <cell r="K118">
            <v>0.8</v>
          </cell>
          <cell r="X118" t="str">
            <v>21234</v>
          </cell>
          <cell r="Z118">
            <v>0</v>
          </cell>
          <cell r="BP118" t="str">
            <v>17902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</row>
        <row r="119">
          <cell r="I119" t="str">
            <v>21036</v>
          </cell>
          <cell r="K119">
            <v>0.13</v>
          </cell>
          <cell r="X119" t="str">
            <v>21237</v>
          </cell>
          <cell r="Y119">
            <v>1.0110000000000001</v>
          </cell>
          <cell r="Z119">
            <v>1.6260000000000003</v>
          </cell>
          <cell r="BP119" t="str">
            <v>17903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</row>
        <row r="120">
          <cell r="I120" t="str">
            <v>21206</v>
          </cell>
          <cell r="K120">
            <v>1</v>
          </cell>
          <cell r="P120">
            <v>0.192</v>
          </cell>
          <cell r="X120" t="str">
            <v>21300</v>
          </cell>
          <cell r="Y120">
            <v>3.0579999999999998</v>
          </cell>
          <cell r="Z120">
            <v>0.72</v>
          </cell>
          <cell r="BP120" t="str">
            <v>17905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</row>
        <row r="121">
          <cell r="I121" t="str">
            <v>21214</v>
          </cell>
          <cell r="K121">
            <v>0.75</v>
          </cell>
          <cell r="P121">
            <v>0.192</v>
          </cell>
          <cell r="X121" t="str">
            <v>21302</v>
          </cell>
          <cell r="Y121">
            <v>3.3409999999999997</v>
          </cell>
          <cell r="Z121">
            <v>1.2330000000000001</v>
          </cell>
          <cell r="BP121" t="str">
            <v>17908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</row>
        <row r="122">
          <cell r="I122" t="str">
            <v>21226</v>
          </cell>
          <cell r="K122">
            <v>1</v>
          </cell>
          <cell r="X122" t="str">
            <v>21303</v>
          </cell>
          <cell r="Y122">
            <v>2.6850000000000001</v>
          </cell>
          <cell r="BP122" t="str">
            <v>17910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</row>
        <row r="123">
          <cell r="I123" t="str">
            <v>21232</v>
          </cell>
          <cell r="K123">
            <v>3.4000000000000004</v>
          </cell>
          <cell r="X123" t="str">
            <v>21401</v>
          </cell>
          <cell r="Z123">
            <v>5.9909999999999997</v>
          </cell>
          <cell r="BP123" t="str">
            <v>17911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2.8000000000000001E-2</v>
          </cell>
          <cell r="CA123">
            <v>0</v>
          </cell>
          <cell r="CB123">
            <v>0</v>
          </cell>
          <cell r="CC123">
            <v>0</v>
          </cell>
        </row>
        <row r="124">
          <cell r="I124" t="str">
            <v>21237</v>
          </cell>
          <cell r="K124">
            <v>2.2839999999999998</v>
          </cell>
          <cell r="X124" t="str">
            <v>22008</v>
          </cell>
          <cell r="Y124">
            <v>0.245</v>
          </cell>
          <cell r="BP124" t="str">
            <v>17916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6.0999999999999999E-2</v>
          </cell>
          <cell r="CA124">
            <v>0</v>
          </cell>
          <cell r="CB124">
            <v>0</v>
          </cell>
          <cell r="CC124">
            <v>0</v>
          </cell>
        </row>
        <row r="125">
          <cell r="I125" t="str">
            <v>21300</v>
          </cell>
          <cell r="K125">
            <v>1</v>
          </cell>
          <cell r="X125" t="str">
            <v>22009</v>
          </cell>
          <cell r="Y125">
            <v>0.73</v>
          </cell>
          <cell r="Z125">
            <v>0.153</v>
          </cell>
          <cell r="BP125" t="str">
            <v>17917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0.223</v>
          </cell>
          <cell r="CA125">
            <v>0</v>
          </cell>
          <cell r="CB125">
            <v>0</v>
          </cell>
          <cell r="CC125">
            <v>0</v>
          </cell>
        </row>
        <row r="126">
          <cell r="I126" t="str">
            <v>21301</v>
          </cell>
          <cell r="K126">
            <v>1</v>
          </cell>
          <cell r="X126" t="str">
            <v>22017</v>
          </cell>
          <cell r="Y126">
            <v>0.23599999999999999</v>
          </cell>
          <cell r="BP126" t="str">
            <v>18100</v>
          </cell>
          <cell r="BQ126">
            <v>0</v>
          </cell>
          <cell r="BR126">
            <v>0</v>
          </cell>
          <cell r="BS126">
            <v>0.54800000000000004</v>
          </cell>
          <cell r="BT126">
            <v>0</v>
          </cell>
          <cell r="BU126">
            <v>1.762</v>
          </cell>
          <cell r="BV126">
            <v>1.1919999999999999</v>
          </cell>
          <cell r="BW126">
            <v>0</v>
          </cell>
          <cell r="BX126">
            <v>0.191</v>
          </cell>
          <cell r="BY126">
            <v>0</v>
          </cell>
          <cell r="BZ126">
            <v>0</v>
          </cell>
          <cell r="CA126">
            <v>0</v>
          </cell>
          <cell r="CB126">
            <v>0.56699999999999995</v>
          </cell>
          <cell r="CC126">
            <v>0.17100000000000001</v>
          </cell>
        </row>
        <row r="127">
          <cell r="I127" t="str">
            <v>21302</v>
          </cell>
          <cell r="K127">
            <v>5</v>
          </cell>
          <cell r="P127">
            <v>0.4</v>
          </cell>
          <cell r="X127" t="str">
            <v>22105</v>
          </cell>
          <cell r="Y127">
            <v>0.51</v>
          </cell>
          <cell r="BP127" t="str">
            <v>18303</v>
          </cell>
          <cell r="BQ127">
            <v>0</v>
          </cell>
          <cell r="BR127">
            <v>0</v>
          </cell>
          <cell r="BS127">
            <v>0.13600000000000001</v>
          </cell>
          <cell r="BT127">
            <v>0</v>
          </cell>
          <cell r="BU127">
            <v>0.93500000000000005</v>
          </cell>
          <cell r="BV127">
            <v>0.65</v>
          </cell>
          <cell r="BW127">
            <v>0</v>
          </cell>
          <cell r="BX127">
            <v>0.13200000000000001</v>
          </cell>
          <cell r="BY127">
            <v>0</v>
          </cell>
          <cell r="BZ127">
            <v>0</v>
          </cell>
          <cell r="CA127">
            <v>0</v>
          </cell>
          <cell r="CB127">
            <v>0.121</v>
          </cell>
          <cell r="CC127">
            <v>0</v>
          </cell>
        </row>
        <row r="128">
          <cell r="I128" t="str">
            <v>21303</v>
          </cell>
          <cell r="K128">
            <v>1</v>
          </cell>
          <cell r="P128">
            <v>0.4</v>
          </cell>
          <cell r="X128" t="str">
            <v>22200</v>
          </cell>
          <cell r="Z128">
            <v>0.48799999999999999</v>
          </cell>
          <cell r="BP128" t="str">
            <v>18400</v>
          </cell>
          <cell r="BQ128">
            <v>0</v>
          </cell>
          <cell r="BR128">
            <v>0</v>
          </cell>
          <cell r="BS128">
            <v>0.747</v>
          </cell>
          <cell r="BT128">
            <v>0</v>
          </cell>
          <cell r="BU128">
            <v>1.45</v>
          </cell>
          <cell r="BV128">
            <v>0.98799999999999999</v>
          </cell>
          <cell r="BW128">
            <v>0</v>
          </cell>
          <cell r="BX128">
            <v>0.155</v>
          </cell>
          <cell r="BY128">
            <v>0</v>
          </cell>
          <cell r="BZ128">
            <v>0.67600000000000005</v>
          </cell>
          <cell r="CA128">
            <v>0</v>
          </cell>
          <cell r="CB128">
            <v>0.77600000000000002</v>
          </cell>
          <cell r="CC128">
            <v>0.33700000000000002</v>
          </cell>
        </row>
        <row r="129">
          <cell r="I129" t="str">
            <v>21401</v>
          </cell>
          <cell r="K129">
            <v>6.5</v>
          </cell>
          <cell r="X129" t="str">
            <v>22207</v>
          </cell>
          <cell r="Y129">
            <v>0.93099999999999994</v>
          </cell>
          <cell r="Z129">
            <v>0.72599999999999998</v>
          </cell>
          <cell r="BP129" t="str">
            <v>18401</v>
          </cell>
          <cell r="BQ129">
            <v>0</v>
          </cell>
          <cell r="BR129">
            <v>0</v>
          </cell>
          <cell r="BS129">
            <v>0.53100000000000003</v>
          </cell>
          <cell r="BT129">
            <v>0</v>
          </cell>
          <cell r="BU129">
            <v>3.4489999999999998</v>
          </cell>
          <cell r="BV129">
            <v>2.3879999999999999</v>
          </cell>
          <cell r="BW129">
            <v>0</v>
          </cell>
          <cell r="BX129">
            <v>0.371</v>
          </cell>
          <cell r="BY129">
            <v>0</v>
          </cell>
          <cell r="BZ129">
            <v>7.4290000000000003</v>
          </cell>
          <cell r="CA129">
            <v>0</v>
          </cell>
          <cell r="CB129">
            <v>0</v>
          </cell>
          <cell r="CC129">
            <v>1.4390000000000001</v>
          </cell>
        </row>
        <row r="130">
          <cell r="I130" t="str">
            <v>22008</v>
          </cell>
          <cell r="K130">
            <v>0.2</v>
          </cell>
          <cell r="X130" t="str">
            <v>23309</v>
          </cell>
          <cell r="Y130">
            <v>16.945999999999998</v>
          </cell>
          <cell r="Z130">
            <v>6.1189999999999998</v>
          </cell>
          <cell r="BP130" t="str">
            <v>18402</v>
          </cell>
          <cell r="BQ130">
            <v>0</v>
          </cell>
          <cell r="BR130">
            <v>0.27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0.86699999999999999</v>
          </cell>
        </row>
        <row r="131">
          <cell r="I131" t="str">
            <v>22009</v>
          </cell>
          <cell r="K131">
            <v>1.75</v>
          </cell>
          <cell r="X131" t="str">
            <v>23311</v>
          </cell>
          <cell r="Z131">
            <v>6.9000000000000006E-2</v>
          </cell>
          <cell r="BP131" t="str">
            <v>18901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</row>
        <row r="132">
          <cell r="I132" t="str">
            <v>22105</v>
          </cell>
          <cell r="K132">
            <v>0.58899999999999997</v>
          </cell>
          <cell r="X132" t="str">
            <v>23402</v>
          </cell>
          <cell r="Y132">
            <v>2.3380000000000001</v>
          </cell>
          <cell r="Z132">
            <v>0.58799999999999997</v>
          </cell>
          <cell r="BP132" t="str">
            <v>18902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</row>
        <row r="133">
          <cell r="I133" t="str">
            <v>22200</v>
          </cell>
          <cell r="K133">
            <v>0.14000000000000001</v>
          </cell>
          <cell r="X133" t="str">
            <v>23403</v>
          </cell>
          <cell r="Y133">
            <v>1.359</v>
          </cell>
          <cell r="BP133" t="str">
            <v>19007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</row>
        <row r="134">
          <cell r="I134" t="str">
            <v>22204</v>
          </cell>
          <cell r="K134">
            <v>0.8</v>
          </cell>
          <cell r="X134" t="str">
            <v>24014</v>
          </cell>
          <cell r="Z134">
            <v>0.66200000000000003</v>
          </cell>
          <cell r="BP134" t="str">
            <v>19028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</row>
        <row r="135">
          <cell r="I135" t="str">
            <v>22207</v>
          </cell>
          <cell r="K135">
            <v>0.73</v>
          </cell>
          <cell r="X135" t="str">
            <v>24019</v>
          </cell>
          <cell r="Y135">
            <v>1.2569999999999999</v>
          </cell>
          <cell r="Z135">
            <v>0.71499999999999997</v>
          </cell>
          <cell r="BP135" t="str">
            <v>19400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</row>
        <row r="136">
          <cell r="I136" t="str">
            <v>23042</v>
          </cell>
          <cell r="K136">
            <v>0.68700000000000006</v>
          </cell>
          <cell r="M136">
            <v>1</v>
          </cell>
          <cell r="P136">
            <v>3</v>
          </cell>
          <cell r="X136" t="str">
            <v>24105</v>
          </cell>
          <cell r="Y136">
            <v>0.43099999999999999</v>
          </cell>
          <cell r="Z136">
            <v>0.46899999999999997</v>
          </cell>
          <cell r="BP136" t="str">
            <v>19401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0.23699999999999999</v>
          </cell>
          <cell r="BV136">
            <v>1.0860000000000001</v>
          </cell>
          <cell r="BW136">
            <v>0</v>
          </cell>
          <cell r="BX136">
            <v>0</v>
          </cell>
          <cell r="BY136">
            <v>0.47199999999999998</v>
          </cell>
          <cell r="BZ136">
            <v>0.23699999999999999</v>
          </cell>
          <cell r="CA136">
            <v>0</v>
          </cell>
          <cell r="CB136">
            <v>0</v>
          </cell>
          <cell r="CC136">
            <v>0</v>
          </cell>
        </row>
        <row r="137">
          <cell r="I137" t="str">
            <v>23309</v>
          </cell>
          <cell r="K137">
            <v>9.8000000000000007</v>
          </cell>
          <cell r="M137">
            <v>1</v>
          </cell>
          <cell r="P137">
            <v>3</v>
          </cell>
          <cell r="X137" t="str">
            <v>24111</v>
          </cell>
          <cell r="Z137">
            <v>0.67399999999999993</v>
          </cell>
          <cell r="BP137" t="str">
            <v>19403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5.8999999999999997E-2</v>
          </cell>
          <cell r="CC137">
            <v>0.112</v>
          </cell>
        </row>
        <row r="138">
          <cell r="I138" t="str">
            <v>23402</v>
          </cell>
          <cell r="K138">
            <v>2</v>
          </cell>
          <cell r="M138">
            <v>0.246</v>
          </cell>
          <cell r="X138" t="str">
            <v>24350</v>
          </cell>
          <cell r="Z138">
            <v>0.35</v>
          </cell>
          <cell r="BP138" t="str">
            <v>19404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0.11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0.22500000000000001</v>
          </cell>
        </row>
        <row r="139">
          <cell r="I139" t="str">
            <v>23403</v>
          </cell>
          <cell r="K139">
            <v>4.8540000000000001</v>
          </cell>
          <cell r="M139">
            <v>0.246</v>
          </cell>
          <cell r="P139">
            <v>0.32</v>
          </cell>
          <cell r="S139">
            <v>0.80400000000000005</v>
          </cell>
          <cell r="X139" t="str">
            <v>24404</v>
          </cell>
          <cell r="Z139">
            <v>0.42599999999999999</v>
          </cell>
          <cell r="BP139" t="str">
            <v>20094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</row>
        <row r="140">
          <cell r="I140" t="str">
            <v>23404</v>
          </cell>
          <cell r="K140">
            <v>0.9</v>
          </cell>
          <cell r="P140">
            <v>0.32</v>
          </cell>
          <cell r="X140" t="str">
            <v>24410</v>
          </cell>
          <cell r="Y140">
            <v>2.4500000000000002</v>
          </cell>
          <cell r="Z140">
            <v>0.622</v>
          </cell>
          <cell r="BP140" t="str">
            <v>20203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</row>
        <row r="141">
          <cell r="I141" t="str">
            <v>24014</v>
          </cell>
          <cell r="K141">
            <v>0.53</v>
          </cell>
          <cell r="X141" t="str">
            <v>25101</v>
          </cell>
          <cell r="Y141">
            <v>2.4500000000000002</v>
          </cell>
          <cell r="Z141">
            <v>0.78500000000000003</v>
          </cell>
          <cell r="BP141" t="str">
            <v>20215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</row>
        <row r="142">
          <cell r="I142" t="str">
            <v>24019</v>
          </cell>
          <cell r="K142">
            <v>4.5</v>
          </cell>
          <cell r="X142" t="str">
            <v>25116</v>
          </cell>
          <cell r="Y142">
            <v>0.30300000000000005</v>
          </cell>
          <cell r="Z142">
            <v>1.536</v>
          </cell>
          <cell r="BP142" t="str">
            <v>20400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</row>
        <row r="143">
          <cell r="I143" t="str">
            <v>24105</v>
          </cell>
          <cell r="K143">
            <v>2</v>
          </cell>
          <cell r="X143" t="str">
            <v>25118</v>
          </cell>
          <cell r="Y143">
            <v>0.30300000000000005</v>
          </cell>
          <cell r="Z143">
            <v>0.54100000000000004</v>
          </cell>
          <cell r="BP143" t="str">
            <v>20401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</row>
        <row r="144">
          <cell r="I144" t="str">
            <v>24111</v>
          </cell>
          <cell r="K144">
            <v>2.75</v>
          </cell>
          <cell r="X144" t="str">
            <v>25155</v>
          </cell>
          <cell r="Z144">
            <v>0.45400000000000001</v>
          </cell>
          <cell r="BP144" t="str">
            <v>20402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</row>
        <row r="145">
          <cell r="I145" t="str">
            <v>24122</v>
          </cell>
          <cell r="K145">
            <v>0.5</v>
          </cell>
          <cell r="X145" t="str">
            <v>26056</v>
          </cell>
          <cell r="Y145">
            <v>1.607</v>
          </cell>
          <cell r="Z145">
            <v>1.085</v>
          </cell>
          <cell r="BP145" t="str">
            <v>20403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</row>
        <row r="146">
          <cell r="I146" t="str">
            <v>24350</v>
          </cell>
          <cell r="K146">
            <v>1.5</v>
          </cell>
          <cell r="X146" t="str">
            <v>26059</v>
          </cell>
          <cell r="Y146">
            <v>1.607</v>
          </cell>
          <cell r="Z146">
            <v>2.8559999999999999</v>
          </cell>
          <cell r="BP146" t="str">
            <v>20404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</row>
        <row r="147">
          <cell r="I147" t="str">
            <v>24404</v>
          </cell>
          <cell r="K147">
            <v>2.8740000000000001</v>
          </cell>
          <cell r="X147" t="str">
            <v>27001</v>
          </cell>
          <cell r="Y147">
            <v>1.4610000000000001</v>
          </cell>
          <cell r="Z147">
            <v>2.556</v>
          </cell>
          <cell r="BP147" t="str">
            <v>20405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</row>
        <row r="148">
          <cell r="I148" t="str">
            <v>24410</v>
          </cell>
          <cell r="K148">
            <v>1.7</v>
          </cell>
          <cell r="X148" t="str">
            <v>27003</v>
          </cell>
          <cell r="Y148">
            <v>48.609000000000002</v>
          </cell>
          <cell r="Z148">
            <v>15.414</v>
          </cell>
          <cell r="BP148" t="str">
            <v>20406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</row>
        <row r="149">
          <cell r="I149" t="str">
            <v>25101</v>
          </cell>
          <cell r="K149">
            <v>1.5</v>
          </cell>
          <cell r="X149" t="str">
            <v>27010</v>
          </cell>
          <cell r="Y149">
            <v>23.414000000000001</v>
          </cell>
          <cell r="Z149">
            <v>21</v>
          </cell>
          <cell r="BP149" t="str">
            <v>21014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0.10199999999999999</v>
          </cell>
          <cell r="CC149">
            <v>0.02</v>
          </cell>
        </row>
        <row r="150">
          <cell r="I150" t="str">
            <v>25116</v>
          </cell>
          <cell r="K150">
            <v>1.2</v>
          </cell>
          <cell r="X150" t="str">
            <v>27083</v>
          </cell>
          <cell r="Y150">
            <v>11.186</v>
          </cell>
          <cell r="Z150">
            <v>5.8209999999999997</v>
          </cell>
          <cell r="BP150" t="str">
            <v>21036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</row>
        <row r="151">
          <cell r="I151" t="str">
            <v>25118</v>
          </cell>
          <cell r="K151">
            <v>0.51</v>
          </cell>
          <cell r="X151" t="str">
            <v>27320</v>
          </cell>
          <cell r="Y151">
            <v>5.4470000000000001</v>
          </cell>
          <cell r="Z151">
            <v>10.797999999999998</v>
          </cell>
          <cell r="BP151" t="str">
            <v>21206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</row>
        <row r="152">
          <cell r="I152" t="str">
            <v>25155</v>
          </cell>
          <cell r="K152">
            <v>1</v>
          </cell>
          <cell r="X152" t="str">
            <v>27343</v>
          </cell>
          <cell r="Y152">
            <v>0.28899999999999998</v>
          </cell>
          <cell r="Z152">
            <v>1.73</v>
          </cell>
          <cell r="BP152" t="str">
            <v>21214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</row>
        <row r="153">
          <cell r="I153" t="str">
            <v>25160</v>
          </cell>
          <cell r="K153">
            <v>1</v>
          </cell>
          <cell r="X153" t="str">
            <v>27344</v>
          </cell>
          <cell r="Y153">
            <v>6.1580000000000004</v>
          </cell>
          <cell r="Z153">
            <v>2.5649999999999999</v>
          </cell>
          <cell r="BP153" t="str">
            <v>21226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</row>
        <row r="154">
          <cell r="I154" t="str">
            <v>26056</v>
          </cell>
          <cell r="K154">
            <v>2.8</v>
          </cell>
          <cell r="N154">
            <v>0.316</v>
          </cell>
          <cell r="X154" t="str">
            <v>27400</v>
          </cell>
          <cell r="Y154">
            <v>23.829000000000001</v>
          </cell>
          <cell r="Z154">
            <v>10.277000000000001</v>
          </cell>
          <cell r="BP154" t="str">
            <v>21232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7.8E-2</v>
          </cell>
          <cell r="CC154">
            <v>0</v>
          </cell>
        </row>
        <row r="155">
          <cell r="I155" t="str">
            <v>26059</v>
          </cell>
          <cell r="K155">
            <v>1</v>
          </cell>
          <cell r="N155">
            <v>0.316</v>
          </cell>
          <cell r="P155">
            <v>0.9</v>
          </cell>
          <cell r="X155" t="str">
            <v>27401</v>
          </cell>
          <cell r="Y155">
            <v>16.583000000000002</v>
          </cell>
          <cell r="Z155">
            <v>9.9369999999999994</v>
          </cell>
          <cell r="BP155" t="str">
            <v>21234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</row>
        <row r="156">
          <cell r="I156" t="str">
            <v>26070</v>
          </cell>
          <cell r="K156">
            <v>5.6</v>
          </cell>
          <cell r="M156">
            <v>2</v>
          </cell>
          <cell r="P156">
            <v>0.9</v>
          </cell>
          <cell r="X156" t="str">
            <v>27402</v>
          </cell>
          <cell r="Y156">
            <v>10.238</v>
          </cell>
          <cell r="Z156">
            <v>10.456999999999999</v>
          </cell>
          <cell r="BP156" t="str">
            <v>21237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</row>
        <row r="157">
          <cell r="I157" t="str">
            <v>27001</v>
          </cell>
          <cell r="K157">
            <v>7</v>
          </cell>
          <cell r="M157">
            <v>2</v>
          </cell>
          <cell r="N157">
            <v>0.2</v>
          </cell>
          <cell r="P157">
            <v>1</v>
          </cell>
          <cell r="X157" t="str">
            <v>27403</v>
          </cell>
          <cell r="Y157">
            <v>29.810000000000002</v>
          </cell>
          <cell r="Z157">
            <v>18.701000000000001</v>
          </cell>
          <cell r="BP157" t="str">
            <v>21300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</row>
        <row r="158">
          <cell r="I158" t="str">
            <v>27003</v>
          </cell>
          <cell r="K158">
            <v>50.6</v>
          </cell>
          <cell r="M158">
            <v>12.500999999999999</v>
          </cell>
          <cell r="N158">
            <v>0.2</v>
          </cell>
          <cell r="P158">
            <v>15.5</v>
          </cell>
          <cell r="X158" t="str">
            <v>27404</v>
          </cell>
          <cell r="Y158">
            <v>2.1669999999999998</v>
          </cell>
          <cell r="Z158">
            <v>1.5899999999999999</v>
          </cell>
          <cell r="BP158" t="str">
            <v>21301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</row>
        <row r="159">
          <cell r="I159" t="str">
            <v>27010</v>
          </cell>
          <cell r="K159">
            <v>81.090999999999994</v>
          </cell>
          <cell r="M159">
            <v>8</v>
          </cell>
          <cell r="P159">
            <v>23.611999999999998</v>
          </cell>
          <cell r="X159" t="str">
            <v>27416</v>
          </cell>
          <cell r="Y159">
            <v>7.0280000000000005</v>
          </cell>
          <cell r="Z159">
            <v>3.7480000000000002</v>
          </cell>
          <cell r="BP159" t="str">
            <v>21302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0.81499999999999995</v>
          </cell>
          <cell r="BV159">
            <v>0.27200000000000002</v>
          </cell>
          <cell r="BW159">
            <v>0</v>
          </cell>
          <cell r="BX159">
            <v>0</v>
          </cell>
          <cell r="BY159">
            <v>0</v>
          </cell>
          <cell r="BZ159">
            <v>0.71699999999999997</v>
          </cell>
          <cell r="CA159">
            <v>0</v>
          </cell>
          <cell r="CB159">
            <v>0.35299999999999998</v>
          </cell>
          <cell r="CC159">
            <v>0.55900000000000005</v>
          </cell>
        </row>
        <row r="160">
          <cell r="I160" t="str">
            <v>27083</v>
          </cell>
          <cell r="K160">
            <v>12</v>
          </cell>
          <cell r="M160">
            <v>3.9</v>
          </cell>
          <cell r="P160">
            <v>3</v>
          </cell>
          <cell r="X160" t="str">
            <v>27417</v>
          </cell>
          <cell r="Y160">
            <v>4.4569999999999999</v>
          </cell>
          <cell r="Z160">
            <v>1.929</v>
          </cell>
          <cell r="BP160" t="str">
            <v>21303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</row>
        <row r="161">
          <cell r="I161" t="str">
            <v>27320</v>
          </cell>
          <cell r="K161">
            <v>24.9</v>
          </cell>
          <cell r="M161">
            <v>3.9</v>
          </cell>
          <cell r="P161">
            <v>3</v>
          </cell>
          <cell r="X161" t="str">
            <v>28137</v>
          </cell>
          <cell r="Y161">
            <v>0.115</v>
          </cell>
          <cell r="Z161">
            <v>0.61799999999999999</v>
          </cell>
          <cell r="BP161" t="str">
            <v>21401</v>
          </cell>
          <cell r="BQ161">
            <v>0</v>
          </cell>
          <cell r="BR161">
            <v>0</v>
          </cell>
          <cell r="BS161">
            <v>0.26200000000000001</v>
          </cell>
          <cell r="BT161">
            <v>0</v>
          </cell>
          <cell r="BU161">
            <v>1.048</v>
          </cell>
          <cell r="BV161">
            <v>0.26200000000000001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0.61899999999999999</v>
          </cell>
          <cell r="CC161">
            <v>7.3999999999999996E-2</v>
          </cell>
        </row>
        <row r="162">
          <cell r="I162" t="str">
            <v>27343</v>
          </cell>
          <cell r="K162">
            <v>3.6</v>
          </cell>
          <cell r="P162">
            <v>1</v>
          </cell>
          <cell r="X162" t="str">
            <v>28149</v>
          </cell>
          <cell r="Y162">
            <v>0.115</v>
          </cell>
          <cell r="Z162">
            <v>2.1760000000000002</v>
          </cell>
          <cell r="BP162" t="str">
            <v>22008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</row>
        <row r="163">
          <cell r="I163" t="str">
            <v>27344</v>
          </cell>
          <cell r="K163">
            <v>5.2219999999999995</v>
          </cell>
          <cell r="P163">
            <v>0.9</v>
          </cell>
          <cell r="X163" t="str">
            <v>29011</v>
          </cell>
          <cell r="Y163">
            <v>0.57699999999999996</v>
          </cell>
          <cell r="Z163">
            <v>2.1760000000000002</v>
          </cell>
          <cell r="BP163" t="str">
            <v>22009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0.24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</row>
        <row r="164">
          <cell r="I164" t="str">
            <v>27400</v>
          </cell>
          <cell r="K164">
            <v>30.006999999999998</v>
          </cell>
          <cell r="P164">
            <v>9</v>
          </cell>
          <cell r="X164" t="str">
            <v>29100</v>
          </cell>
          <cell r="Y164">
            <v>0.115</v>
          </cell>
          <cell r="Z164">
            <v>1.1890000000000001</v>
          </cell>
          <cell r="BP164" t="str">
            <v>22017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</row>
        <row r="165">
          <cell r="I165" t="str">
            <v>27401</v>
          </cell>
          <cell r="K165">
            <v>29.464000000000002</v>
          </cell>
          <cell r="P165">
            <v>6.5640000000000001</v>
          </cell>
          <cell r="X165" t="str">
            <v>29101</v>
          </cell>
          <cell r="Y165">
            <v>8.8620000000000001</v>
          </cell>
          <cell r="Z165">
            <v>3.1369999999999996</v>
          </cell>
          <cell r="BP165" t="str">
            <v>22073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</row>
        <row r="166">
          <cell r="I166" t="str">
            <v>27402</v>
          </cell>
          <cell r="K166">
            <v>24</v>
          </cell>
          <cell r="M166">
            <v>16.398</v>
          </cell>
          <cell r="P166">
            <v>14.8</v>
          </cell>
          <cell r="S166">
            <v>1</v>
          </cell>
          <cell r="X166" t="str">
            <v>29103</v>
          </cell>
          <cell r="Y166">
            <v>8.5659999999999989</v>
          </cell>
          <cell r="Z166">
            <v>5.3</v>
          </cell>
          <cell r="BP166" t="str">
            <v>22105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</row>
        <row r="167">
          <cell r="I167" t="str">
            <v>27403</v>
          </cell>
          <cell r="K167">
            <v>30.799999999999997</v>
          </cell>
          <cell r="M167">
            <v>16.398</v>
          </cell>
          <cell r="O167">
            <v>0.3</v>
          </cell>
          <cell r="P167">
            <v>14.8</v>
          </cell>
          <cell r="S167">
            <v>1</v>
          </cell>
          <cell r="X167" t="str">
            <v>29311</v>
          </cell>
          <cell r="Y167">
            <v>1.149</v>
          </cell>
          <cell r="Z167">
            <v>0.32200000000000001</v>
          </cell>
          <cell r="BP167" t="str">
            <v>22200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</row>
        <row r="168">
          <cell r="I168" t="str">
            <v>27404</v>
          </cell>
          <cell r="K168">
            <v>3.5</v>
          </cell>
          <cell r="M168">
            <v>1.1000000000000001</v>
          </cell>
          <cell r="O168">
            <v>0.3</v>
          </cell>
          <cell r="P168">
            <v>0.41500000000000004</v>
          </cell>
          <cell r="S168">
            <v>1</v>
          </cell>
          <cell r="X168" t="str">
            <v>29317</v>
          </cell>
          <cell r="Y168">
            <v>1.752</v>
          </cell>
          <cell r="Z168">
            <v>0.32200000000000001</v>
          </cell>
          <cell r="BP168" t="str">
            <v>22204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0.124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</row>
        <row r="169">
          <cell r="I169" t="str">
            <v>27416</v>
          </cell>
          <cell r="K169">
            <v>8.25</v>
          </cell>
          <cell r="M169">
            <v>1</v>
          </cell>
          <cell r="P169">
            <v>2</v>
          </cell>
          <cell r="S169">
            <v>1</v>
          </cell>
          <cell r="X169" t="str">
            <v>29320</v>
          </cell>
          <cell r="Y169">
            <v>10.404</v>
          </cell>
          <cell r="Z169">
            <v>4.3879999999999999</v>
          </cell>
          <cell r="BP169" t="str">
            <v>22207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7.5999999999999998E-2</v>
          </cell>
        </row>
        <row r="170">
          <cell r="I170" t="str">
            <v>27417</v>
          </cell>
          <cell r="K170">
            <v>10.5</v>
          </cell>
          <cell r="M170">
            <v>0.5</v>
          </cell>
          <cell r="P170">
            <v>2</v>
          </cell>
          <cell r="X170" t="str">
            <v>30029</v>
          </cell>
          <cell r="Y170">
            <v>38.94</v>
          </cell>
          <cell r="Z170">
            <v>0.187</v>
          </cell>
          <cell r="BP170" t="str">
            <v>23042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</row>
        <row r="171">
          <cell r="I171" t="str">
            <v>27901</v>
          </cell>
          <cell r="K171">
            <v>3</v>
          </cell>
          <cell r="X171" t="str">
            <v>31002</v>
          </cell>
          <cell r="Y171">
            <v>39.353000000000002</v>
          </cell>
          <cell r="Z171">
            <v>25.664999999999999</v>
          </cell>
          <cell r="BP171" t="str">
            <v>23054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</row>
        <row r="172">
          <cell r="I172" t="str">
            <v>28137</v>
          </cell>
          <cell r="K172">
            <v>1.0549999999999999</v>
          </cell>
          <cell r="M172">
            <v>0.5</v>
          </cell>
          <cell r="X172" t="str">
            <v>31004</v>
          </cell>
          <cell r="Y172">
            <v>15.510999999999999</v>
          </cell>
          <cell r="Z172">
            <v>17.169</v>
          </cell>
          <cell r="BP172" t="str">
            <v>23309</v>
          </cell>
          <cell r="BQ172">
            <v>0</v>
          </cell>
          <cell r="BR172">
            <v>0</v>
          </cell>
          <cell r="BS172">
            <v>0.41399999999999998</v>
          </cell>
          <cell r="BT172">
            <v>0</v>
          </cell>
          <cell r="BU172">
            <v>0.71</v>
          </cell>
          <cell r="BV172">
            <v>0.63500000000000001</v>
          </cell>
          <cell r="BW172">
            <v>0</v>
          </cell>
          <cell r="BX172">
            <v>0.191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0.129</v>
          </cell>
        </row>
        <row r="173">
          <cell r="I173" t="str">
            <v>28144</v>
          </cell>
          <cell r="K173">
            <v>1</v>
          </cell>
          <cell r="X173" t="str">
            <v>31006</v>
          </cell>
          <cell r="Y173">
            <v>15.510999999999999</v>
          </cell>
          <cell r="Z173">
            <v>0.64900000000000002</v>
          </cell>
          <cell r="BP173" t="str">
            <v>23311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</row>
        <row r="174">
          <cell r="I174" t="str">
            <v>28149</v>
          </cell>
          <cell r="K174">
            <v>2.4</v>
          </cell>
          <cell r="M174">
            <v>0.63</v>
          </cell>
          <cell r="P174">
            <v>0.5</v>
          </cell>
          <cell r="X174" t="str">
            <v>31015</v>
          </cell>
          <cell r="Y174">
            <v>24.545000000000002</v>
          </cell>
          <cell r="Z174">
            <v>4.625</v>
          </cell>
          <cell r="BP174" t="str">
            <v>23402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0.153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0.185</v>
          </cell>
          <cell r="CC174">
            <v>0</v>
          </cell>
        </row>
        <row r="175">
          <cell r="I175" t="str">
            <v>29011</v>
          </cell>
          <cell r="K175">
            <v>0.71</v>
          </cell>
          <cell r="P175">
            <v>0.5</v>
          </cell>
          <cell r="X175" t="str">
            <v>31016</v>
          </cell>
          <cell r="Y175">
            <v>1.907</v>
          </cell>
          <cell r="Z175">
            <v>5.5019999999999998</v>
          </cell>
          <cell r="BP175" t="str">
            <v>23403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4.9000000000000002E-2</v>
          </cell>
          <cell r="BV175">
            <v>0.17299999999999999</v>
          </cell>
          <cell r="BW175">
            <v>0</v>
          </cell>
          <cell r="BX175">
            <v>0</v>
          </cell>
          <cell r="BY175">
            <v>0</v>
          </cell>
          <cell r="BZ175">
            <v>0.55200000000000005</v>
          </cell>
          <cell r="CA175">
            <v>0</v>
          </cell>
          <cell r="CB175">
            <v>0</v>
          </cell>
          <cell r="CC175">
            <v>0.216</v>
          </cell>
        </row>
        <row r="176">
          <cell r="I176" t="str">
            <v>29100</v>
          </cell>
          <cell r="K176">
            <v>9.7999999999999989</v>
          </cell>
          <cell r="M176">
            <v>0.63</v>
          </cell>
          <cell r="P176">
            <v>1.5</v>
          </cell>
          <cell r="X176" t="str">
            <v>31025</v>
          </cell>
          <cell r="Y176">
            <v>14.53</v>
          </cell>
          <cell r="Z176">
            <v>10.196</v>
          </cell>
          <cell r="BP176" t="str">
            <v>23404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</row>
        <row r="177">
          <cell r="I177" t="str">
            <v>29101</v>
          </cell>
          <cell r="K177">
            <v>10.848000000000001</v>
          </cell>
          <cell r="L177">
            <v>0.4</v>
          </cell>
          <cell r="M177">
            <v>1</v>
          </cell>
          <cell r="P177">
            <v>0.5</v>
          </cell>
          <cell r="X177" t="str">
            <v>31063</v>
          </cell>
          <cell r="Y177">
            <v>6.7249999999999996</v>
          </cell>
          <cell r="Z177">
            <v>0.13800000000000001</v>
          </cell>
          <cell r="BP177" t="str">
            <v>24014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</row>
        <row r="178">
          <cell r="I178" t="str">
            <v>29103</v>
          </cell>
          <cell r="K178">
            <v>6.95</v>
          </cell>
          <cell r="M178">
            <v>2</v>
          </cell>
          <cell r="P178">
            <v>1</v>
          </cell>
          <cell r="X178" t="str">
            <v>31103</v>
          </cell>
          <cell r="Y178">
            <v>6.7249999999999996</v>
          </cell>
          <cell r="Z178">
            <v>4.7789999999999999</v>
          </cell>
          <cell r="BP178" t="str">
            <v>24019</v>
          </cell>
          <cell r="BQ178">
            <v>0</v>
          </cell>
          <cell r="BR178">
            <v>0.17199999999999999</v>
          </cell>
          <cell r="BS178">
            <v>0</v>
          </cell>
          <cell r="BT178">
            <v>0</v>
          </cell>
          <cell r="BU178">
            <v>0.48</v>
          </cell>
          <cell r="BV178">
            <v>0.17199999999999999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0.215</v>
          </cell>
          <cell r="CC178">
            <v>0</v>
          </cell>
        </row>
        <row r="179">
          <cell r="I179" t="str">
            <v>29311</v>
          </cell>
          <cell r="K179">
            <v>1</v>
          </cell>
          <cell r="L179">
            <v>0.4</v>
          </cell>
          <cell r="M179">
            <v>1</v>
          </cell>
          <cell r="P179">
            <v>0.6</v>
          </cell>
          <cell r="X179" t="str">
            <v>31201</v>
          </cell>
          <cell r="Y179">
            <v>3.0620000000000003</v>
          </cell>
          <cell r="Z179">
            <v>5.8520000000000003</v>
          </cell>
          <cell r="BP179" t="str">
            <v>24105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0.182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</row>
        <row r="180">
          <cell r="I180" t="str">
            <v>29317</v>
          </cell>
          <cell r="K180">
            <v>0.47600000000000003</v>
          </cell>
          <cell r="X180" t="str">
            <v>31306</v>
          </cell>
          <cell r="Y180">
            <v>3.2210000000000001</v>
          </cell>
          <cell r="Z180">
            <v>2.9790000000000001</v>
          </cell>
          <cell r="BP180" t="str">
            <v>24111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0.219</v>
          </cell>
          <cell r="BV180">
            <v>0.219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0.15</v>
          </cell>
        </row>
        <row r="181">
          <cell r="I181" t="str">
            <v>29320</v>
          </cell>
          <cell r="K181">
            <v>17</v>
          </cell>
          <cell r="M181">
            <v>4.5999999999999996</v>
          </cell>
          <cell r="P181">
            <v>3.2</v>
          </cell>
          <cell r="X181" t="str">
            <v>31311</v>
          </cell>
          <cell r="Y181">
            <v>0.35099999999999998</v>
          </cell>
          <cell r="Z181">
            <v>0.52200000000000002</v>
          </cell>
          <cell r="BP181" t="str">
            <v>24122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0.20899999999999999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</row>
        <row r="182">
          <cell r="I182" t="str">
            <v>30031</v>
          </cell>
          <cell r="K182">
            <v>1</v>
          </cell>
          <cell r="M182">
            <v>3</v>
          </cell>
          <cell r="N182">
            <v>1</v>
          </cell>
          <cell r="O182">
            <v>1.4999999999999999E-2</v>
          </cell>
          <cell r="X182" t="str">
            <v>31330</v>
          </cell>
          <cell r="Y182">
            <v>0.78500000000000003</v>
          </cell>
          <cell r="Z182">
            <v>0.65500000000000003</v>
          </cell>
          <cell r="BP182" t="str">
            <v>24350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</row>
        <row r="183">
          <cell r="I183" t="str">
            <v>30303</v>
          </cell>
          <cell r="K183">
            <v>2.6</v>
          </cell>
          <cell r="X183" t="str">
            <v>31332</v>
          </cell>
          <cell r="Y183">
            <v>7.8789999999999996</v>
          </cell>
          <cell r="Z183">
            <v>1.069</v>
          </cell>
          <cell r="BP183" t="str">
            <v>24404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0.253</v>
          </cell>
        </row>
        <row r="184">
          <cell r="I184" t="str">
            <v>31002</v>
          </cell>
          <cell r="K184">
            <v>43.45600000000001</v>
          </cell>
          <cell r="M184">
            <v>3</v>
          </cell>
          <cell r="N184">
            <v>1</v>
          </cell>
          <cell r="O184">
            <v>3</v>
          </cell>
          <cell r="P184">
            <v>13.846</v>
          </cell>
          <cell r="X184" t="str">
            <v>31401</v>
          </cell>
          <cell r="Y184">
            <v>9.1829999999999998</v>
          </cell>
          <cell r="Z184">
            <v>4.5039999999999996</v>
          </cell>
          <cell r="BP184" t="str">
            <v>24410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0.106</v>
          </cell>
        </row>
        <row r="185">
          <cell r="I185" t="str">
            <v>31004</v>
          </cell>
          <cell r="K185">
            <v>21</v>
          </cell>
          <cell r="P185">
            <v>15.045</v>
          </cell>
          <cell r="X185" t="str">
            <v>32081</v>
          </cell>
          <cell r="Y185">
            <v>27.478999999999999</v>
          </cell>
          <cell r="Z185">
            <v>17.634</v>
          </cell>
          <cell r="BP185" t="str">
            <v>25101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</row>
        <row r="186">
          <cell r="I186" t="str">
            <v>31006</v>
          </cell>
          <cell r="K186">
            <v>32.524999999999999</v>
          </cell>
          <cell r="M186">
            <v>7</v>
          </cell>
          <cell r="O186">
            <v>3</v>
          </cell>
          <cell r="P186">
            <v>13.846</v>
          </cell>
          <cell r="X186" t="str">
            <v>32123</v>
          </cell>
          <cell r="Y186">
            <v>5.5E-2</v>
          </cell>
          <cell r="Z186">
            <v>0.188</v>
          </cell>
          <cell r="BP186" t="str">
            <v>25116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</row>
        <row r="187">
          <cell r="I187" t="str">
            <v>31015</v>
          </cell>
          <cell r="K187">
            <v>45.110999999999997</v>
          </cell>
          <cell r="N187">
            <v>0.7</v>
          </cell>
          <cell r="P187">
            <v>14.845000000000001</v>
          </cell>
          <cell r="X187" t="str">
            <v>32312</v>
          </cell>
          <cell r="Y187">
            <v>2.105</v>
          </cell>
          <cell r="Z187">
            <v>0.152</v>
          </cell>
          <cell r="BP187" t="str">
            <v>25118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</row>
        <row r="188">
          <cell r="I188" t="str">
            <v>31016</v>
          </cell>
          <cell r="K188">
            <v>13.2</v>
          </cell>
          <cell r="P188">
            <v>0.75</v>
          </cell>
          <cell r="X188" t="str">
            <v>32325</v>
          </cell>
          <cell r="Y188">
            <v>2.105</v>
          </cell>
          <cell r="Z188">
            <v>0.63600000000000001</v>
          </cell>
          <cell r="BP188" t="str">
            <v>25155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</row>
        <row r="189">
          <cell r="I189" t="str">
            <v>31025</v>
          </cell>
          <cell r="K189">
            <v>23.4</v>
          </cell>
          <cell r="M189">
            <v>2</v>
          </cell>
          <cell r="N189">
            <v>0.7</v>
          </cell>
          <cell r="P189">
            <v>0.97199999999999998</v>
          </cell>
          <cell r="X189" t="str">
            <v>32326</v>
          </cell>
          <cell r="Y189">
            <v>0.68500000000000005</v>
          </cell>
          <cell r="Z189">
            <v>0.84599999999999997</v>
          </cell>
          <cell r="BP189" t="str">
            <v>25160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</row>
        <row r="190">
          <cell r="I190" t="str">
            <v>31103</v>
          </cell>
          <cell r="K190">
            <v>11.2</v>
          </cell>
          <cell r="O190">
            <v>1</v>
          </cell>
          <cell r="P190">
            <v>3.214</v>
          </cell>
          <cell r="X190" t="str">
            <v>32354</v>
          </cell>
          <cell r="Y190">
            <v>34.655999999999999</v>
          </cell>
          <cell r="Z190">
            <v>8.402000000000001</v>
          </cell>
          <cell r="BP190" t="str">
            <v>25200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</row>
        <row r="191">
          <cell r="I191" t="str">
            <v>31201</v>
          </cell>
          <cell r="K191">
            <v>19</v>
          </cell>
          <cell r="M191">
            <v>2</v>
          </cell>
          <cell r="P191">
            <v>9.5370000000000008</v>
          </cell>
          <cell r="X191" t="str">
            <v>32356</v>
          </cell>
          <cell r="Y191">
            <v>34.655999999999999</v>
          </cell>
          <cell r="Z191">
            <v>5.46</v>
          </cell>
          <cell r="BP191" t="str">
            <v>26056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0.33200000000000002</v>
          </cell>
          <cell r="BV191">
            <v>0.29599999999999999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7.0000000000000007E-2</v>
          </cell>
        </row>
        <row r="192">
          <cell r="I192" t="str">
            <v>31306</v>
          </cell>
          <cell r="K192">
            <v>4.5110000000000001</v>
          </cell>
          <cell r="O192">
            <v>1</v>
          </cell>
          <cell r="P192">
            <v>1</v>
          </cell>
          <cell r="X192" t="str">
            <v>32360</v>
          </cell>
          <cell r="Y192">
            <v>6.3580000000000005</v>
          </cell>
          <cell r="Z192">
            <v>4.7030000000000003</v>
          </cell>
          <cell r="BP192" t="str">
            <v>26059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</row>
        <row r="193">
          <cell r="I193" t="str">
            <v>31311</v>
          </cell>
          <cell r="K193">
            <v>4.9000000000000004</v>
          </cell>
          <cell r="P193">
            <v>3.95</v>
          </cell>
          <cell r="X193" t="str">
            <v>32361</v>
          </cell>
          <cell r="Y193">
            <v>8.41</v>
          </cell>
          <cell r="Z193">
            <v>6.3789999999999996</v>
          </cell>
          <cell r="BP193" t="str">
            <v>26070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0.20200000000000001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</row>
        <row r="194">
          <cell r="I194" t="str">
            <v>31332</v>
          </cell>
          <cell r="K194">
            <v>4.25</v>
          </cell>
          <cell r="L194">
            <v>0.61799999999999999</v>
          </cell>
          <cell r="M194">
            <v>1</v>
          </cell>
          <cell r="P194">
            <v>10.685</v>
          </cell>
          <cell r="Q194">
            <v>0.38800000000000001</v>
          </cell>
          <cell r="X194" t="str">
            <v>32362</v>
          </cell>
          <cell r="Y194">
            <v>0.93300000000000005</v>
          </cell>
          <cell r="BP194" t="str">
            <v>27001</v>
          </cell>
          <cell r="BQ194">
            <v>0</v>
          </cell>
          <cell r="BR194">
            <v>0</v>
          </cell>
          <cell r="BS194">
            <v>0.49199999999999999</v>
          </cell>
          <cell r="BT194">
            <v>0</v>
          </cell>
          <cell r="BU194">
            <v>1.083</v>
          </cell>
          <cell r="BV194">
            <v>0.96</v>
          </cell>
          <cell r="BW194">
            <v>0</v>
          </cell>
          <cell r="BX194">
            <v>0.123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0.33700000000000002</v>
          </cell>
        </row>
        <row r="195">
          <cell r="I195" t="str">
            <v>31401</v>
          </cell>
          <cell r="K195">
            <v>11.6</v>
          </cell>
          <cell r="M195">
            <v>1</v>
          </cell>
          <cell r="P195">
            <v>3.95</v>
          </cell>
          <cell r="X195" t="str">
            <v>32363</v>
          </cell>
          <cell r="Y195">
            <v>1.7090000000000001</v>
          </cell>
          <cell r="Z195">
            <v>2.3759999999999999</v>
          </cell>
          <cell r="BP195" t="str">
            <v>27003</v>
          </cell>
          <cell r="BQ195">
            <v>0</v>
          </cell>
          <cell r="BR195">
            <v>0</v>
          </cell>
          <cell r="BS195">
            <v>2.8079999999999998</v>
          </cell>
          <cell r="BT195">
            <v>0</v>
          </cell>
          <cell r="BU195">
            <v>7.9619999999999997</v>
          </cell>
          <cell r="BV195">
            <v>6.548</v>
          </cell>
          <cell r="BW195">
            <v>0</v>
          </cell>
          <cell r="BX195">
            <v>0.61699999999999999</v>
          </cell>
          <cell r="BY195">
            <v>0.61699999999999999</v>
          </cell>
          <cell r="BZ195">
            <v>0</v>
          </cell>
          <cell r="CA195">
            <v>0.434</v>
          </cell>
          <cell r="CB195">
            <v>0.17299999999999999</v>
          </cell>
          <cell r="CC195">
            <v>1.5249999999999999</v>
          </cell>
        </row>
        <row r="196">
          <cell r="I196" t="str">
            <v>32081</v>
          </cell>
          <cell r="K196">
            <v>85.504999999999995</v>
          </cell>
          <cell r="L196">
            <v>0.61799999999999999</v>
          </cell>
          <cell r="M196">
            <v>1</v>
          </cell>
          <cell r="P196">
            <v>10.685</v>
          </cell>
          <cell r="Q196">
            <v>0.38800000000000001</v>
          </cell>
          <cell r="X196" t="str">
            <v>32414</v>
          </cell>
          <cell r="Y196">
            <v>0.68100000000000005</v>
          </cell>
          <cell r="Z196">
            <v>2.3759999999999999</v>
          </cell>
          <cell r="BP196" t="str">
            <v>27010</v>
          </cell>
          <cell r="BQ196">
            <v>0</v>
          </cell>
          <cell r="BR196">
            <v>0</v>
          </cell>
          <cell r="BS196">
            <v>5.319</v>
          </cell>
          <cell r="BT196">
            <v>0</v>
          </cell>
          <cell r="BU196">
            <v>13.91</v>
          </cell>
          <cell r="BV196">
            <v>8.923</v>
          </cell>
          <cell r="BW196">
            <v>0.16600000000000001</v>
          </cell>
          <cell r="BX196">
            <v>2.7160000000000002</v>
          </cell>
          <cell r="BY196">
            <v>0</v>
          </cell>
          <cell r="BZ196">
            <v>0</v>
          </cell>
          <cell r="CA196">
            <v>0</v>
          </cell>
          <cell r="CB196">
            <v>2.0619999999999998</v>
          </cell>
          <cell r="CC196">
            <v>1.94</v>
          </cell>
        </row>
        <row r="197">
          <cell r="I197" t="str">
            <v>32325</v>
          </cell>
          <cell r="K197">
            <v>3.04</v>
          </cell>
          <cell r="L197">
            <v>0.25</v>
          </cell>
          <cell r="M197">
            <v>1</v>
          </cell>
          <cell r="P197">
            <v>2</v>
          </cell>
          <cell r="Q197">
            <v>0.4</v>
          </cell>
          <cell r="X197" t="str">
            <v>32416</v>
          </cell>
          <cell r="Y197">
            <v>3.952</v>
          </cell>
          <cell r="Z197">
            <v>3.9359999999999999</v>
          </cell>
          <cell r="BP197" t="str">
            <v>27019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</row>
        <row r="198">
          <cell r="I198" t="str">
            <v>32326</v>
          </cell>
          <cell r="K198">
            <v>5</v>
          </cell>
          <cell r="M198">
            <v>3</v>
          </cell>
          <cell r="P198">
            <v>1</v>
          </cell>
          <cell r="X198" t="str">
            <v>32901</v>
          </cell>
          <cell r="Y198">
            <v>2.0249999999999999</v>
          </cell>
          <cell r="Z198">
            <v>0.76500000000000001</v>
          </cell>
          <cell r="BP198" t="str">
            <v>27083</v>
          </cell>
          <cell r="BQ198">
            <v>0</v>
          </cell>
          <cell r="BR198">
            <v>0</v>
          </cell>
          <cell r="BS198">
            <v>0.871</v>
          </cell>
          <cell r="BT198">
            <v>0</v>
          </cell>
          <cell r="BU198">
            <v>2.2829999999999999</v>
          </cell>
          <cell r="BV198">
            <v>0</v>
          </cell>
          <cell r="BW198">
            <v>0</v>
          </cell>
          <cell r="BX198">
            <v>0.443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1.0589999999999999</v>
          </cell>
        </row>
        <row r="199">
          <cell r="I199" t="str">
            <v>32354</v>
          </cell>
          <cell r="K199">
            <v>11</v>
          </cell>
          <cell r="L199">
            <v>0.25</v>
          </cell>
          <cell r="P199">
            <v>4.726</v>
          </cell>
          <cell r="Q199">
            <v>0.4</v>
          </cell>
          <cell r="X199" t="str">
            <v>32903</v>
          </cell>
          <cell r="Z199">
            <v>0.46899999999999997</v>
          </cell>
          <cell r="BP199" t="str">
            <v>27320</v>
          </cell>
          <cell r="BQ199">
            <v>0.26100000000000001</v>
          </cell>
          <cell r="BR199">
            <v>0.75800000000000001</v>
          </cell>
          <cell r="BS199">
            <v>1.3069999999999999</v>
          </cell>
          <cell r="BT199">
            <v>0.93899999999999995</v>
          </cell>
          <cell r="BU199">
            <v>3.0059999999999998</v>
          </cell>
          <cell r="BV199">
            <v>2.3260000000000001</v>
          </cell>
          <cell r="BW199">
            <v>0</v>
          </cell>
          <cell r="BX199">
            <v>0.52300000000000002</v>
          </cell>
          <cell r="BY199">
            <v>0.26100000000000001</v>
          </cell>
          <cell r="BZ199">
            <v>1.647</v>
          </cell>
          <cell r="CA199">
            <v>0</v>
          </cell>
          <cell r="CB199">
            <v>0</v>
          </cell>
          <cell r="CC199">
            <v>0.60299999999999998</v>
          </cell>
        </row>
        <row r="200">
          <cell r="I200" t="str">
            <v>32356</v>
          </cell>
          <cell r="K200">
            <v>37.5</v>
          </cell>
          <cell r="M200">
            <v>3</v>
          </cell>
          <cell r="P200">
            <v>12.015000000000001</v>
          </cell>
          <cell r="X200" t="str">
            <v>32907</v>
          </cell>
          <cell r="Y200">
            <v>8.6999999999999994E-2</v>
          </cell>
          <cell r="Z200">
            <v>0.77299999999999991</v>
          </cell>
          <cell r="BP200" t="str">
            <v>27343</v>
          </cell>
          <cell r="BQ200">
            <v>0</v>
          </cell>
          <cell r="BR200">
            <v>0</v>
          </cell>
          <cell r="BS200">
            <v>0.25600000000000001</v>
          </cell>
          <cell r="BT200">
            <v>0</v>
          </cell>
          <cell r="BU200">
            <v>0.66500000000000004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0.51100000000000001</v>
          </cell>
          <cell r="CA200">
            <v>0</v>
          </cell>
          <cell r="CB200">
            <v>3.6999999999999998E-2</v>
          </cell>
          <cell r="CC200">
            <v>0.41</v>
          </cell>
        </row>
        <row r="201">
          <cell r="I201" t="str">
            <v>32358</v>
          </cell>
          <cell r="K201">
            <v>2</v>
          </cell>
          <cell r="P201">
            <v>0.8</v>
          </cell>
          <cell r="X201" t="str">
            <v>33036</v>
          </cell>
          <cell r="Y201">
            <v>8.6999999999999994E-2</v>
          </cell>
          <cell r="BP201" t="str">
            <v>27344</v>
          </cell>
          <cell r="BQ201">
            <v>0</v>
          </cell>
          <cell r="BR201">
            <v>0</v>
          </cell>
          <cell r="BS201">
            <v>0.255</v>
          </cell>
          <cell r="BT201">
            <v>0</v>
          </cell>
          <cell r="BU201">
            <v>0.54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0.59299999999999997</v>
          </cell>
        </row>
        <row r="202">
          <cell r="I202" t="str">
            <v>32360</v>
          </cell>
          <cell r="K202">
            <v>13</v>
          </cell>
          <cell r="P202">
            <v>2</v>
          </cell>
          <cell r="X202" t="str">
            <v>33070</v>
          </cell>
          <cell r="Y202">
            <v>1.655</v>
          </cell>
          <cell r="Z202">
            <v>0.224</v>
          </cell>
          <cell r="BP202" t="str">
            <v>27400</v>
          </cell>
          <cell r="BQ202">
            <v>0</v>
          </cell>
          <cell r="BR202">
            <v>0.42399999999999999</v>
          </cell>
          <cell r="BS202">
            <v>2.0350000000000001</v>
          </cell>
          <cell r="BT202">
            <v>0.33900000000000002</v>
          </cell>
          <cell r="BU202">
            <v>2.714</v>
          </cell>
          <cell r="BV202">
            <v>1.018</v>
          </cell>
          <cell r="BW202">
            <v>0</v>
          </cell>
          <cell r="BX202">
            <v>1.696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1.645</v>
          </cell>
        </row>
        <row r="203">
          <cell r="I203" t="str">
            <v>32361</v>
          </cell>
          <cell r="K203">
            <v>9.3010000000000002</v>
          </cell>
          <cell r="P203">
            <v>1</v>
          </cell>
          <cell r="X203" t="str">
            <v>33183</v>
          </cell>
          <cell r="Z203">
            <v>0.224</v>
          </cell>
          <cell r="BP203" t="str">
            <v>27401</v>
          </cell>
          <cell r="BQ203">
            <v>0</v>
          </cell>
          <cell r="BR203">
            <v>0</v>
          </cell>
          <cell r="BS203">
            <v>2.2000000000000002</v>
          </cell>
          <cell r="BT203">
            <v>0</v>
          </cell>
          <cell r="BU203">
            <v>3.0409999999999999</v>
          </cell>
          <cell r="BV203">
            <v>2.88</v>
          </cell>
          <cell r="BW203">
            <v>0.17799999999999999</v>
          </cell>
          <cell r="BX203">
            <v>0.48</v>
          </cell>
          <cell r="BY203">
            <v>0</v>
          </cell>
          <cell r="BZ203">
            <v>0</v>
          </cell>
          <cell r="CA203">
            <v>0</v>
          </cell>
          <cell r="CB203">
            <v>6.5000000000000002E-2</v>
          </cell>
          <cell r="CC203">
            <v>0.58599999999999997</v>
          </cell>
        </row>
        <row r="204">
          <cell r="I204" t="str">
            <v>32362</v>
          </cell>
          <cell r="K204">
            <v>2.1670000000000003</v>
          </cell>
          <cell r="P204">
            <v>1</v>
          </cell>
          <cell r="X204" t="str">
            <v>33207</v>
          </cell>
          <cell r="Z204">
            <v>0.93300000000000005</v>
          </cell>
          <cell r="BP204" t="str">
            <v>27402</v>
          </cell>
          <cell r="BQ204">
            <v>0</v>
          </cell>
          <cell r="BR204">
            <v>0</v>
          </cell>
          <cell r="BS204">
            <v>1.4350000000000001</v>
          </cell>
          <cell r="BT204">
            <v>1.2290000000000001</v>
          </cell>
          <cell r="BU204">
            <v>2.6419999999999999</v>
          </cell>
          <cell r="BV204">
            <v>3.1949999999999998</v>
          </cell>
          <cell r="BW204">
            <v>0</v>
          </cell>
          <cell r="BX204">
            <v>0.68200000000000005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0.44900000000000001</v>
          </cell>
        </row>
        <row r="205">
          <cell r="I205" t="str">
            <v>32363</v>
          </cell>
          <cell r="K205">
            <v>6.9499999999999993</v>
          </cell>
          <cell r="P205">
            <v>2</v>
          </cell>
          <cell r="X205" t="str">
            <v>33211</v>
          </cell>
          <cell r="Z205">
            <v>0.21299999999999999</v>
          </cell>
          <cell r="BP205" t="str">
            <v>27403</v>
          </cell>
          <cell r="BQ205">
            <v>0</v>
          </cell>
          <cell r="BR205">
            <v>0.311</v>
          </cell>
          <cell r="BS205">
            <v>1.1819999999999999</v>
          </cell>
          <cell r="BT205">
            <v>0.28899999999999998</v>
          </cell>
          <cell r="BU205">
            <v>2.83</v>
          </cell>
          <cell r="BV205">
            <v>3.109</v>
          </cell>
          <cell r="BW205">
            <v>0</v>
          </cell>
          <cell r="BX205">
            <v>0.13900000000000001</v>
          </cell>
          <cell r="BY205">
            <v>0</v>
          </cell>
          <cell r="BZ205">
            <v>4.6950000000000003</v>
          </cell>
          <cell r="CA205">
            <v>0.311</v>
          </cell>
          <cell r="CB205">
            <v>4.3449999999999998</v>
          </cell>
          <cell r="CC205">
            <v>2.3159999999999998</v>
          </cell>
        </row>
        <row r="206">
          <cell r="I206" t="str">
            <v>32414</v>
          </cell>
          <cell r="K206">
            <v>5</v>
          </cell>
          <cell r="P206">
            <v>0.6</v>
          </cell>
          <cell r="X206" t="str">
            <v>33212</v>
          </cell>
          <cell r="Y206">
            <v>4.8079999999999998</v>
          </cell>
          <cell r="Z206">
            <v>0.70300000000000007</v>
          </cell>
          <cell r="BP206" t="str">
            <v>27404</v>
          </cell>
          <cell r="BQ206">
            <v>0</v>
          </cell>
          <cell r="BR206">
            <v>0</v>
          </cell>
          <cell r="BS206">
            <v>0.20300000000000001</v>
          </cell>
          <cell r="BT206">
            <v>0</v>
          </cell>
          <cell r="BU206">
            <v>0.36399999999999999</v>
          </cell>
          <cell r="BV206">
            <v>0.16200000000000001</v>
          </cell>
          <cell r="BW206">
            <v>0</v>
          </cell>
          <cell r="BX206">
            <v>0</v>
          </cell>
          <cell r="BY206">
            <v>0</v>
          </cell>
          <cell r="BZ206">
            <v>0.46200000000000002</v>
          </cell>
          <cell r="CA206">
            <v>0</v>
          </cell>
          <cell r="CB206">
            <v>0</v>
          </cell>
          <cell r="CC206">
            <v>0.159</v>
          </cell>
        </row>
        <row r="207">
          <cell r="I207" t="str">
            <v>32416</v>
          </cell>
          <cell r="K207">
            <v>3.7</v>
          </cell>
          <cell r="X207" t="str">
            <v>34002</v>
          </cell>
          <cell r="Y207">
            <v>4.8079999999999998</v>
          </cell>
          <cell r="Z207">
            <v>4.8949999999999996</v>
          </cell>
          <cell r="BP207" t="str">
            <v>27416</v>
          </cell>
          <cell r="BQ207">
            <v>0</v>
          </cell>
          <cell r="BR207">
            <v>0</v>
          </cell>
          <cell r="BS207">
            <v>0.25900000000000001</v>
          </cell>
          <cell r="BT207">
            <v>0.16300000000000001</v>
          </cell>
          <cell r="BU207">
            <v>1.3460000000000001</v>
          </cell>
          <cell r="BV207">
            <v>1.3839999999999999</v>
          </cell>
          <cell r="BW207">
            <v>0</v>
          </cell>
          <cell r="BX207">
            <v>0</v>
          </cell>
          <cell r="BY207">
            <v>0</v>
          </cell>
          <cell r="BZ207">
            <v>0.25900000000000001</v>
          </cell>
          <cell r="CA207">
            <v>0</v>
          </cell>
          <cell r="CB207">
            <v>0.63800000000000001</v>
          </cell>
          <cell r="CC207">
            <v>0</v>
          </cell>
        </row>
        <row r="208">
          <cell r="I208" t="str">
            <v>32901</v>
          </cell>
          <cell r="K208">
            <v>2.41</v>
          </cell>
          <cell r="X208" t="str">
            <v>34003</v>
          </cell>
          <cell r="Y208">
            <v>29.422999999999998</v>
          </cell>
          <cell r="Z208">
            <v>17.561999999999998</v>
          </cell>
          <cell r="BP208" t="str">
            <v>27417</v>
          </cell>
          <cell r="BQ208">
            <v>0</v>
          </cell>
          <cell r="BR208">
            <v>0</v>
          </cell>
          <cell r="BS208">
            <v>0.30599999999999999</v>
          </cell>
          <cell r="BT208">
            <v>0</v>
          </cell>
          <cell r="BU208">
            <v>1.833</v>
          </cell>
          <cell r="BV208">
            <v>1.375</v>
          </cell>
          <cell r="BW208">
            <v>0.30599999999999999</v>
          </cell>
          <cell r="BX208">
            <v>0.158</v>
          </cell>
          <cell r="BY208">
            <v>0</v>
          </cell>
          <cell r="BZ208">
            <v>0</v>
          </cell>
          <cell r="CA208">
            <v>0</v>
          </cell>
          <cell r="CB208">
            <v>0.56200000000000006</v>
          </cell>
          <cell r="CC208">
            <v>0.21</v>
          </cell>
        </row>
        <row r="209">
          <cell r="I209" t="str">
            <v>32903</v>
          </cell>
          <cell r="K209">
            <v>0.88</v>
          </cell>
          <cell r="P209">
            <v>1.06</v>
          </cell>
          <cell r="X209" t="str">
            <v>34033</v>
          </cell>
          <cell r="Y209">
            <v>11.195</v>
          </cell>
          <cell r="Z209">
            <v>4.7649999999999997</v>
          </cell>
          <cell r="BP209" t="str">
            <v>27901</v>
          </cell>
          <cell r="BQ209">
            <v>0</v>
          </cell>
          <cell r="BR209">
            <v>0</v>
          </cell>
          <cell r="BS209">
            <v>8.6999999999999994E-2</v>
          </cell>
          <cell r="BT209">
            <v>0</v>
          </cell>
          <cell r="BU209">
            <v>0</v>
          </cell>
          <cell r="BV209">
            <v>8.6999999999999994E-2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</row>
        <row r="210">
          <cell r="I210" t="str">
            <v>32907</v>
          </cell>
          <cell r="K210">
            <v>0.63500000000000001</v>
          </cell>
          <cell r="X210" t="str">
            <v>34111</v>
          </cell>
          <cell r="Y210">
            <v>3.8109999999999999</v>
          </cell>
          <cell r="Z210">
            <v>5.6020000000000003</v>
          </cell>
          <cell r="BP210" t="str">
            <v>27902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5.0000000000000001E-3</v>
          </cell>
          <cell r="CA210">
            <v>0</v>
          </cell>
          <cell r="CB210">
            <v>0</v>
          </cell>
          <cell r="CC210">
            <v>0</v>
          </cell>
        </row>
        <row r="211">
          <cell r="I211" t="str">
            <v>33036</v>
          </cell>
          <cell r="K211">
            <v>1.4</v>
          </cell>
          <cell r="P211">
            <v>1.06</v>
          </cell>
          <cell r="X211" t="str">
            <v>34324</v>
          </cell>
          <cell r="Y211">
            <v>1.3109999999999999</v>
          </cell>
          <cell r="Z211">
            <v>0.45999999999999996</v>
          </cell>
          <cell r="BP211" t="str">
            <v>27905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</row>
        <row r="212">
          <cell r="I212" t="str">
            <v>33049</v>
          </cell>
          <cell r="K212">
            <v>2</v>
          </cell>
          <cell r="X212" t="str">
            <v>34402</v>
          </cell>
          <cell r="Y212">
            <v>1.163</v>
          </cell>
          <cell r="Z212">
            <v>1.6140000000000001</v>
          </cell>
          <cell r="BP212" t="str">
            <v>28010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</row>
        <row r="213">
          <cell r="I213" t="str">
            <v>33070</v>
          </cell>
          <cell r="K213">
            <v>1</v>
          </cell>
          <cell r="X213" t="str">
            <v>35200</v>
          </cell>
          <cell r="Y213">
            <v>1.163</v>
          </cell>
          <cell r="Z213">
            <v>8.0800000000000018</v>
          </cell>
          <cell r="BP213" t="str">
            <v>28137</v>
          </cell>
          <cell r="BQ213">
            <v>0</v>
          </cell>
          <cell r="BR213">
            <v>0</v>
          </cell>
          <cell r="BS213">
            <v>0.14199999999999999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</row>
        <row r="214">
          <cell r="I214" t="str">
            <v>33115</v>
          </cell>
          <cell r="K214">
            <v>5</v>
          </cell>
          <cell r="X214" t="str">
            <v>36140</v>
          </cell>
          <cell r="Y214">
            <v>4.2640000000000002</v>
          </cell>
          <cell r="Z214">
            <v>8.08</v>
          </cell>
          <cell r="BP214" t="str">
            <v>28144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0.124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</row>
        <row r="215">
          <cell r="I215" t="str">
            <v>33202</v>
          </cell>
          <cell r="K215">
            <v>0.251</v>
          </cell>
          <cell r="P215">
            <v>0.28500000000000003</v>
          </cell>
          <cell r="X215" t="str">
            <v>36250</v>
          </cell>
          <cell r="Y215">
            <v>0.73499999999999999</v>
          </cell>
          <cell r="Z215">
            <v>1.7029999999999998</v>
          </cell>
          <cell r="BP215" t="str">
            <v>28149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0.14599999999999999</v>
          </cell>
          <cell r="BV215">
            <v>0.14599999999999999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</row>
        <row r="216">
          <cell r="I216" t="str">
            <v>33205</v>
          </cell>
          <cell r="K216">
            <v>0.11900000000000001</v>
          </cell>
          <cell r="X216" t="str">
            <v>36402</v>
          </cell>
          <cell r="Y216">
            <v>0.41599999999999998</v>
          </cell>
          <cell r="Z216">
            <v>7.6999999999999999E-2</v>
          </cell>
          <cell r="BP216" t="str">
            <v>29011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</row>
        <row r="217">
          <cell r="I217" t="str">
            <v>33206</v>
          </cell>
          <cell r="K217">
            <v>0.15</v>
          </cell>
          <cell r="O217">
            <v>1</v>
          </cell>
          <cell r="P217">
            <v>0.28500000000000003</v>
          </cell>
          <cell r="X217" t="str">
            <v>37501</v>
          </cell>
          <cell r="Y217">
            <v>19.21</v>
          </cell>
          <cell r="Z217">
            <v>3.1309999999999998</v>
          </cell>
          <cell r="BP217" t="str">
            <v>29100</v>
          </cell>
          <cell r="BQ217">
            <v>0</v>
          </cell>
          <cell r="BR217">
            <v>0</v>
          </cell>
          <cell r="BS217">
            <v>0.39700000000000002</v>
          </cell>
          <cell r="BT217">
            <v>0</v>
          </cell>
          <cell r="BU217">
            <v>1.2130000000000001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0.14499999999999999</v>
          </cell>
        </row>
        <row r="218">
          <cell r="I218" t="str">
            <v>33207</v>
          </cell>
          <cell r="K218">
            <v>0.7</v>
          </cell>
          <cell r="P218">
            <v>2.8</v>
          </cell>
          <cell r="X218" t="str">
            <v>37502</v>
          </cell>
          <cell r="Y218">
            <v>6.0350000000000001</v>
          </cell>
          <cell r="Z218">
            <v>1.7629999999999999</v>
          </cell>
          <cell r="BP218" t="str">
            <v>29101</v>
          </cell>
          <cell r="BQ218">
            <v>0.19600000000000001</v>
          </cell>
          <cell r="BR218">
            <v>0</v>
          </cell>
          <cell r="BS218">
            <v>0.56499999999999995</v>
          </cell>
          <cell r="BT218">
            <v>0</v>
          </cell>
          <cell r="BU218">
            <v>1.59</v>
          </cell>
          <cell r="BV218">
            <v>1.153</v>
          </cell>
          <cell r="BW218">
            <v>0</v>
          </cell>
          <cell r="BX218">
            <v>0.253</v>
          </cell>
          <cell r="BY218">
            <v>0</v>
          </cell>
          <cell r="BZ218">
            <v>0.13800000000000001</v>
          </cell>
          <cell r="CA218">
            <v>0</v>
          </cell>
          <cell r="CB218">
            <v>0.67800000000000005</v>
          </cell>
          <cell r="CC218">
            <v>0.58499999999999996</v>
          </cell>
        </row>
        <row r="219">
          <cell r="I219" t="str">
            <v>33212</v>
          </cell>
          <cell r="K219">
            <v>1</v>
          </cell>
          <cell r="O219">
            <v>1</v>
          </cell>
          <cell r="P219">
            <v>19.763999999999999</v>
          </cell>
          <cell r="X219" t="str">
            <v>37503</v>
          </cell>
          <cell r="Y219">
            <v>2.0910000000000002</v>
          </cell>
          <cell r="Z219">
            <v>1.1080000000000001</v>
          </cell>
          <cell r="BP219" t="str">
            <v>29103</v>
          </cell>
          <cell r="BQ219">
            <v>0</v>
          </cell>
          <cell r="BR219">
            <v>0</v>
          </cell>
          <cell r="BS219">
            <v>0.23300000000000001</v>
          </cell>
          <cell r="BT219">
            <v>0</v>
          </cell>
          <cell r="BU219">
            <v>0.97699999999999998</v>
          </cell>
          <cell r="BV219">
            <v>0.69799999999999995</v>
          </cell>
          <cell r="BW219">
            <v>0</v>
          </cell>
          <cell r="BX219">
            <v>0.186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</row>
        <row r="220">
          <cell r="I220" t="str">
            <v>34002</v>
          </cell>
          <cell r="K220">
            <v>15</v>
          </cell>
          <cell r="P220">
            <v>2.8</v>
          </cell>
          <cell r="X220" t="str">
            <v>37504</v>
          </cell>
          <cell r="Y220">
            <v>4.84</v>
          </cell>
          <cell r="Z220">
            <v>1.6440000000000001</v>
          </cell>
          <cell r="BP220" t="str">
            <v>29311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0.155</v>
          </cell>
          <cell r="BV220">
            <v>0.155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</row>
        <row r="221">
          <cell r="I221" t="str">
            <v>34003</v>
          </cell>
          <cell r="K221">
            <v>33.252000000000002</v>
          </cell>
          <cell r="M221">
            <v>8.2010000000000005</v>
          </cell>
          <cell r="O221">
            <v>2.6</v>
          </cell>
          <cell r="P221">
            <v>19.763999999999999</v>
          </cell>
          <cell r="X221" t="str">
            <v>37505</v>
          </cell>
          <cell r="Y221">
            <v>3.6679999999999997</v>
          </cell>
          <cell r="Z221">
            <v>1.6440000000000001</v>
          </cell>
          <cell r="BP221" t="str">
            <v>29317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</row>
        <row r="222">
          <cell r="I222" t="str">
            <v>34033</v>
          </cell>
          <cell r="K222">
            <v>17.326999999999998</v>
          </cell>
          <cell r="P222">
            <v>2.863</v>
          </cell>
          <cell r="R222">
            <v>1</v>
          </cell>
          <cell r="X222" t="str">
            <v>37506</v>
          </cell>
          <cell r="Y222">
            <v>2.3E-2</v>
          </cell>
          <cell r="Z222">
            <v>0.99399999999999999</v>
          </cell>
          <cell r="BP222" t="str">
            <v>29320</v>
          </cell>
          <cell r="BQ222">
            <v>0</v>
          </cell>
          <cell r="BR222">
            <v>0</v>
          </cell>
          <cell r="BS222">
            <v>0.85599999999999998</v>
          </cell>
          <cell r="BT222">
            <v>0</v>
          </cell>
          <cell r="BU222">
            <v>2.782</v>
          </cell>
          <cell r="BV222">
            <v>0</v>
          </cell>
          <cell r="BW222">
            <v>0</v>
          </cell>
          <cell r="BX222">
            <v>0.161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0.33200000000000002</v>
          </cell>
        </row>
        <row r="223">
          <cell r="I223" t="str">
            <v>34111</v>
          </cell>
          <cell r="K223">
            <v>10.98</v>
          </cell>
          <cell r="L223">
            <v>2.5000000000000001E-2</v>
          </cell>
          <cell r="M223">
            <v>8.2010000000000005</v>
          </cell>
          <cell r="O223">
            <v>2.6</v>
          </cell>
          <cell r="P223">
            <v>5.3</v>
          </cell>
          <cell r="X223" t="str">
            <v>37507</v>
          </cell>
          <cell r="Y223">
            <v>2.3E-2</v>
          </cell>
          <cell r="Z223">
            <v>0.249</v>
          </cell>
          <cell r="BP223" t="str">
            <v>30002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</row>
        <row r="224">
          <cell r="I224" t="str">
            <v>34307</v>
          </cell>
          <cell r="K224">
            <v>2</v>
          </cell>
          <cell r="R224">
            <v>1</v>
          </cell>
          <cell r="X224" t="str">
            <v>38267</v>
          </cell>
          <cell r="Y224">
            <v>2.7919999999999998</v>
          </cell>
          <cell r="Z224">
            <v>4.306</v>
          </cell>
          <cell r="BP224" t="str">
            <v>30029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</row>
        <row r="225">
          <cell r="I225" t="str">
            <v>34324</v>
          </cell>
          <cell r="K225">
            <v>1.1040000000000001</v>
          </cell>
          <cell r="L225">
            <v>2.5000000000000001E-2</v>
          </cell>
          <cell r="X225" t="str">
            <v>38300</v>
          </cell>
          <cell r="Y225">
            <v>0.60599999999999998</v>
          </cell>
          <cell r="BP225" t="str">
            <v>30031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</row>
        <row r="226">
          <cell r="I226" t="str">
            <v>34401</v>
          </cell>
          <cell r="K226">
            <v>5</v>
          </cell>
          <cell r="X226" t="str">
            <v>38308</v>
          </cell>
          <cell r="Y226">
            <v>0.25600000000000001</v>
          </cell>
          <cell r="BP226" t="str">
            <v>30303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</row>
        <row r="227">
          <cell r="I227" t="str">
            <v>34402</v>
          </cell>
          <cell r="K227">
            <v>3</v>
          </cell>
          <cell r="X227" t="str">
            <v>38320</v>
          </cell>
          <cell r="Y227">
            <v>0.23699999999999999</v>
          </cell>
          <cell r="BP227" t="str">
            <v>31002</v>
          </cell>
          <cell r="BQ227">
            <v>6.4000000000000001E-2</v>
          </cell>
          <cell r="BR227">
            <v>0</v>
          </cell>
          <cell r="BS227">
            <v>2.7029999999999998</v>
          </cell>
          <cell r="BT227">
            <v>0</v>
          </cell>
          <cell r="BU227">
            <v>10.941000000000001</v>
          </cell>
          <cell r="BV227">
            <v>4.0869999999999997</v>
          </cell>
          <cell r="BW227">
            <v>0</v>
          </cell>
          <cell r="BX227">
            <v>2.06</v>
          </cell>
          <cell r="BY227">
            <v>0</v>
          </cell>
          <cell r="BZ227">
            <v>0</v>
          </cell>
          <cell r="CA227">
            <v>0</v>
          </cell>
          <cell r="CB227">
            <v>0.42399999999999999</v>
          </cell>
          <cell r="CC227">
            <v>2.4809999999999999</v>
          </cell>
        </row>
        <row r="228">
          <cell r="I228" t="str">
            <v>34901</v>
          </cell>
          <cell r="K228">
            <v>0.251</v>
          </cell>
          <cell r="O228">
            <v>0.32500000000000001</v>
          </cell>
          <cell r="X228" t="str">
            <v>38322</v>
          </cell>
          <cell r="Y228">
            <v>0.36399999999999999</v>
          </cell>
          <cell r="BP228" t="str">
            <v>31004</v>
          </cell>
          <cell r="BQ228">
            <v>0</v>
          </cell>
          <cell r="BR228">
            <v>0</v>
          </cell>
          <cell r="BS228">
            <v>1.9179999999999999</v>
          </cell>
          <cell r="BT228">
            <v>0</v>
          </cell>
          <cell r="BU228">
            <v>5.3579999999999997</v>
          </cell>
          <cell r="BV228">
            <v>3.758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1.0169999999999999</v>
          </cell>
        </row>
        <row r="229">
          <cell r="I229" t="str">
            <v>35200</v>
          </cell>
          <cell r="K229">
            <v>0.64</v>
          </cell>
          <cell r="M229">
            <v>1</v>
          </cell>
          <cell r="X229" t="str">
            <v>38324</v>
          </cell>
          <cell r="Y229">
            <v>0.65200000000000002</v>
          </cell>
          <cell r="Z229">
            <v>0.93</v>
          </cell>
          <cell r="BP229" t="str">
            <v>31006</v>
          </cell>
          <cell r="BQ229">
            <v>0.27200000000000002</v>
          </cell>
          <cell r="BR229">
            <v>0</v>
          </cell>
          <cell r="BS229">
            <v>3.5110000000000001</v>
          </cell>
          <cell r="BT229">
            <v>0</v>
          </cell>
          <cell r="BU229">
            <v>6.9450000000000003</v>
          </cell>
          <cell r="BV229">
            <v>3.3490000000000002</v>
          </cell>
          <cell r="BW229">
            <v>0</v>
          </cell>
          <cell r="BX229">
            <v>0.95299999999999996</v>
          </cell>
          <cell r="BY229">
            <v>0</v>
          </cell>
          <cell r="BZ229">
            <v>0.16300000000000001</v>
          </cell>
          <cell r="CA229">
            <v>0</v>
          </cell>
          <cell r="CB229">
            <v>0</v>
          </cell>
          <cell r="CC229">
            <v>0.502</v>
          </cell>
        </row>
        <row r="230">
          <cell r="I230" t="str">
            <v>36140</v>
          </cell>
          <cell r="K230">
            <v>9</v>
          </cell>
          <cell r="O230">
            <v>0.32499999999999996</v>
          </cell>
          <cell r="X230" t="str">
            <v>39002</v>
          </cell>
          <cell r="Y230">
            <v>3.298</v>
          </cell>
          <cell r="Z230">
            <v>0.93</v>
          </cell>
          <cell r="BP230" t="str">
            <v>31015</v>
          </cell>
          <cell r="BQ230">
            <v>0.311</v>
          </cell>
          <cell r="BR230">
            <v>0</v>
          </cell>
          <cell r="BS230">
            <v>3.4169999999999998</v>
          </cell>
          <cell r="BT230">
            <v>0</v>
          </cell>
          <cell r="BU230">
            <v>11.772</v>
          </cell>
          <cell r="BV230">
            <v>5.4359999999999999</v>
          </cell>
          <cell r="BW230">
            <v>0.186</v>
          </cell>
          <cell r="BX230">
            <v>1.895</v>
          </cell>
          <cell r="BY230">
            <v>0</v>
          </cell>
          <cell r="BZ230">
            <v>0</v>
          </cell>
          <cell r="CA230">
            <v>0</v>
          </cell>
          <cell r="CB230">
            <v>1.4119999999999999</v>
          </cell>
          <cell r="CC230">
            <v>0.57299999999999995</v>
          </cell>
        </row>
        <row r="231">
          <cell r="I231" t="str">
            <v>36250</v>
          </cell>
          <cell r="K231">
            <v>3.5</v>
          </cell>
          <cell r="M231">
            <v>1</v>
          </cell>
          <cell r="X231" t="str">
            <v>39003</v>
          </cell>
          <cell r="Y231">
            <v>0.437</v>
          </cell>
          <cell r="Z231">
            <v>0.59399999999999997</v>
          </cell>
          <cell r="BP231" t="str">
            <v>31016</v>
          </cell>
          <cell r="BQ231">
            <v>0</v>
          </cell>
          <cell r="BR231">
            <v>0</v>
          </cell>
          <cell r="BS231">
            <v>0.42199999999999999</v>
          </cell>
          <cell r="BT231">
            <v>0</v>
          </cell>
          <cell r="BU231">
            <v>2.161</v>
          </cell>
          <cell r="BV231">
            <v>0</v>
          </cell>
          <cell r="BW231">
            <v>0</v>
          </cell>
          <cell r="BX231">
            <v>0.34799999999999998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0.27</v>
          </cell>
        </row>
        <row r="232">
          <cell r="I232" t="str">
            <v>36400</v>
          </cell>
          <cell r="K232">
            <v>1.5</v>
          </cell>
          <cell r="M232">
            <v>6</v>
          </cell>
          <cell r="P232">
            <v>7.3019999999999996</v>
          </cell>
          <cell r="X232" t="str">
            <v>39007</v>
          </cell>
          <cell r="Y232">
            <v>18.357000000000003</v>
          </cell>
          <cell r="Z232">
            <v>10.646000000000001</v>
          </cell>
          <cell r="BP232" t="str">
            <v>31025</v>
          </cell>
          <cell r="BQ232">
            <v>0</v>
          </cell>
          <cell r="BR232">
            <v>0</v>
          </cell>
          <cell r="BS232">
            <v>2.0529999999999999</v>
          </cell>
          <cell r="BT232">
            <v>0</v>
          </cell>
          <cell r="BU232">
            <v>5.6189999999999998</v>
          </cell>
          <cell r="BV232">
            <v>2.5230000000000001</v>
          </cell>
          <cell r="BW232">
            <v>0</v>
          </cell>
          <cell r="BX232">
            <v>0.90600000000000003</v>
          </cell>
          <cell r="BY232">
            <v>0</v>
          </cell>
          <cell r="BZ232">
            <v>0</v>
          </cell>
          <cell r="CA232">
            <v>0</v>
          </cell>
          <cell r="CB232">
            <v>0.32100000000000001</v>
          </cell>
          <cell r="CC232">
            <v>0.54300000000000004</v>
          </cell>
        </row>
        <row r="233">
          <cell r="I233" t="str">
            <v>36402</v>
          </cell>
          <cell r="K233">
            <v>0.39999999999999997</v>
          </cell>
          <cell r="P233">
            <v>3</v>
          </cell>
          <cell r="X233" t="str">
            <v>39090</v>
          </cell>
          <cell r="Y233">
            <v>4.0810000000000004</v>
          </cell>
          <cell r="Z233">
            <v>3.181</v>
          </cell>
          <cell r="BP233" t="str">
            <v>31063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</row>
        <row r="234">
          <cell r="I234" t="str">
            <v>37501</v>
          </cell>
          <cell r="K234">
            <v>24.45</v>
          </cell>
          <cell r="M234">
            <v>6</v>
          </cell>
          <cell r="P234">
            <v>7.3019999999999996</v>
          </cell>
          <cell r="X234" t="str">
            <v>39119</v>
          </cell>
          <cell r="Z234">
            <v>1.6950000000000001</v>
          </cell>
          <cell r="BP234" t="str">
            <v>31103</v>
          </cell>
          <cell r="BQ234">
            <v>0</v>
          </cell>
          <cell r="BR234">
            <v>0</v>
          </cell>
          <cell r="BS234">
            <v>0.65400000000000003</v>
          </cell>
          <cell r="BT234">
            <v>1E-3</v>
          </cell>
          <cell r="BU234">
            <v>1.087</v>
          </cell>
          <cell r="BV234">
            <v>0</v>
          </cell>
          <cell r="BW234">
            <v>0</v>
          </cell>
          <cell r="BX234">
            <v>0.26500000000000001</v>
          </cell>
          <cell r="BY234">
            <v>0</v>
          </cell>
          <cell r="BZ234">
            <v>2.2320000000000002</v>
          </cell>
          <cell r="CA234">
            <v>0</v>
          </cell>
          <cell r="CB234">
            <v>0</v>
          </cell>
          <cell r="CC234">
            <v>0.374</v>
          </cell>
        </row>
        <row r="235">
          <cell r="I235" t="str">
            <v>37502</v>
          </cell>
          <cell r="K235">
            <v>10.367000000000001</v>
          </cell>
          <cell r="P235">
            <v>3</v>
          </cell>
          <cell r="X235" t="str">
            <v>39120</v>
          </cell>
          <cell r="Y235">
            <v>5.298</v>
          </cell>
          <cell r="Z235">
            <v>2.1389999999999998</v>
          </cell>
          <cell r="BP235" t="str">
            <v>31201</v>
          </cell>
          <cell r="BQ235">
            <v>0</v>
          </cell>
          <cell r="BR235">
            <v>0</v>
          </cell>
          <cell r="BS235">
            <v>1.415</v>
          </cell>
          <cell r="BT235">
            <v>0</v>
          </cell>
          <cell r="BU235">
            <v>3.0739999999999998</v>
          </cell>
          <cell r="BV235">
            <v>2.0249999999999999</v>
          </cell>
          <cell r="BW235">
            <v>0</v>
          </cell>
          <cell r="BX235">
            <v>0.24399999999999999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0.47699999999999998</v>
          </cell>
        </row>
        <row r="236">
          <cell r="I236" t="str">
            <v>37503</v>
          </cell>
          <cell r="K236">
            <v>4.9499999999999993</v>
          </cell>
          <cell r="L236">
            <v>0.2</v>
          </cell>
          <cell r="M236">
            <v>0.25</v>
          </cell>
          <cell r="N236">
            <v>0.121</v>
          </cell>
          <cell r="P236">
            <v>2</v>
          </cell>
          <cell r="Q236">
            <v>0.3</v>
          </cell>
          <cell r="X236" t="str">
            <v>39200</v>
          </cell>
          <cell r="Y236">
            <v>5.3019999999999996</v>
          </cell>
          <cell r="Z236">
            <v>3.6750000000000003</v>
          </cell>
          <cell r="BP236" t="str">
            <v>31306</v>
          </cell>
          <cell r="BQ236">
            <v>0</v>
          </cell>
          <cell r="BR236">
            <v>0</v>
          </cell>
          <cell r="BS236">
            <v>0.23300000000000001</v>
          </cell>
          <cell r="BT236">
            <v>0</v>
          </cell>
          <cell r="BU236">
            <v>0.13200000000000001</v>
          </cell>
          <cell r="BV236">
            <v>0.37</v>
          </cell>
          <cell r="BW236">
            <v>0</v>
          </cell>
          <cell r="BX236">
            <v>4.5999999999999999E-2</v>
          </cell>
          <cell r="BY236">
            <v>0</v>
          </cell>
          <cell r="BZ236">
            <v>0.66700000000000004</v>
          </cell>
          <cell r="CA236">
            <v>0</v>
          </cell>
          <cell r="CB236">
            <v>0</v>
          </cell>
          <cell r="CC236">
            <v>0.45400000000000001</v>
          </cell>
        </row>
        <row r="237">
          <cell r="I237" t="str">
            <v>37504</v>
          </cell>
          <cell r="K237">
            <v>8</v>
          </cell>
          <cell r="P237">
            <v>0.5</v>
          </cell>
          <cell r="X237" t="str">
            <v>39201</v>
          </cell>
          <cell r="Y237">
            <v>7.9009999999999998</v>
          </cell>
          <cell r="Z237">
            <v>0.63900000000000001</v>
          </cell>
          <cell r="BP237" t="str">
            <v>31311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0.56799999999999995</v>
          </cell>
          <cell r="BV237">
            <v>0.28399999999999997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</row>
        <row r="238">
          <cell r="I238" t="str">
            <v>37505</v>
          </cell>
          <cell r="K238">
            <v>4.7680000000000007</v>
          </cell>
          <cell r="L238">
            <v>0.2</v>
          </cell>
          <cell r="N238">
            <v>0.121</v>
          </cell>
          <cell r="P238">
            <v>1.512</v>
          </cell>
          <cell r="Q238">
            <v>0.3</v>
          </cell>
          <cell r="X238" t="str">
            <v>39202</v>
          </cell>
          <cell r="Z238">
            <v>1.393</v>
          </cell>
          <cell r="BP238" t="str">
            <v>31330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9.6000000000000002E-2</v>
          </cell>
        </row>
        <row r="239">
          <cell r="I239" t="str">
            <v>37506</v>
          </cell>
          <cell r="K239">
            <v>5.4649999999999999</v>
          </cell>
          <cell r="X239" t="str">
            <v>39203</v>
          </cell>
          <cell r="Z239">
            <v>0.10100000000000001</v>
          </cell>
          <cell r="BP239" t="str">
            <v>31332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0.28799999999999998</v>
          </cell>
          <cell r="CC239">
            <v>0.51600000000000001</v>
          </cell>
        </row>
        <row r="240">
          <cell r="I240" t="str">
            <v>37507</v>
          </cell>
          <cell r="K240">
            <v>4.82</v>
          </cell>
          <cell r="P240">
            <v>0.5</v>
          </cell>
          <cell r="X240" t="str">
            <v>39204</v>
          </cell>
          <cell r="Z240">
            <v>1.2669999999999999</v>
          </cell>
          <cell r="BP240" t="str">
            <v>31401</v>
          </cell>
          <cell r="BQ240">
            <v>0</v>
          </cell>
          <cell r="BR240">
            <v>0</v>
          </cell>
          <cell r="BS240">
            <v>0.189</v>
          </cell>
          <cell r="BT240">
            <v>0</v>
          </cell>
          <cell r="BU240">
            <v>1.079</v>
          </cell>
          <cell r="BV240">
            <v>2.024</v>
          </cell>
          <cell r="BW240">
            <v>0</v>
          </cell>
          <cell r="BX240">
            <v>0.16200000000000001</v>
          </cell>
          <cell r="BY240">
            <v>0</v>
          </cell>
          <cell r="BZ240">
            <v>0.27</v>
          </cell>
          <cell r="CA240">
            <v>0</v>
          </cell>
          <cell r="CB240">
            <v>0</v>
          </cell>
          <cell r="CC240">
            <v>0.91700000000000004</v>
          </cell>
        </row>
        <row r="241">
          <cell r="I241" t="str">
            <v>37903</v>
          </cell>
          <cell r="K241">
            <v>2</v>
          </cell>
          <cell r="M241">
            <v>0.17299999999999999</v>
          </cell>
          <cell r="X241" t="str">
            <v>39205</v>
          </cell>
          <cell r="Y241">
            <v>4.1770000000000005</v>
          </cell>
          <cell r="Z241">
            <v>1.052</v>
          </cell>
          <cell r="BP241" t="str">
            <v>32081</v>
          </cell>
          <cell r="BQ241">
            <v>0.95099999999999996</v>
          </cell>
          <cell r="BR241">
            <v>0.05</v>
          </cell>
          <cell r="BS241">
            <v>3.419</v>
          </cell>
          <cell r="BT241">
            <v>0</v>
          </cell>
          <cell r="BU241">
            <v>11.778</v>
          </cell>
          <cell r="BV241">
            <v>6.2370000000000001</v>
          </cell>
          <cell r="BW241">
            <v>7.4999999999999997E-2</v>
          </cell>
          <cell r="BX241">
            <v>1.7210000000000001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2.016</v>
          </cell>
        </row>
        <row r="242">
          <cell r="I242" t="str">
            <v>38126</v>
          </cell>
          <cell r="K242">
            <v>0.25</v>
          </cell>
          <cell r="P242">
            <v>0.55400000000000005</v>
          </cell>
          <cell r="X242" t="str">
            <v>39207</v>
          </cell>
          <cell r="Y242">
            <v>4.1769999999999996</v>
          </cell>
          <cell r="Z242">
            <v>2.238</v>
          </cell>
          <cell r="BP242" t="str">
            <v>32123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</row>
        <row r="243">
          <cell r="I243" t="str">
            <v>38267</v>
          </cell>
          <cell r="K243">
            <v>7.75</v>
          </cell>
          <cell r="M243">
            <v>0.17299999999999999</v>
          </cell>
          <cell r="X243" t="str">
            <v>39208</v>
          </cell>
          <cell r="Y243">
            <v>0.88700000000000001</v>
          </cell>
          <cell r="Z243">
            <v>0.59400000000000008</v>
          </cell>
          <cell r="BP243" t="str">
            <v>32312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</row>
        <row r="244">
          <cell r="I244" t="str">
            <v>38300</v>
          </cell>
          <cell r="K244">
            <v>0.89999999999999991</v>
          </cell>
          <cell r="X244" t="str">
            <v>39209</v>
          </cell>
          <cell r="Y244">
            <v>0.81200000000000006</v>
          </cell>
          <cell r="Z244">
            <v>0</v>
          </cell>
          <cell r="BP244" t="str">
            <v>32325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0.24099999999999999</v>
          </cell>
          <cell r="BV244">
            <v>0.24099999999999999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0.22900000000000001</v>
          </cell>
        </row>
        <row r="245">
          <cell r="I245" t="str">
            <v>38301</v>
          </cell>
          <cell r="K245">
            <v>0.69</v>
          </cell>
          <cell r="X245" t="str">
            <v>00000</v>
          </cell>
          <cell r="Y245">
            <v>0</v>
          </cell>
          <cell r="Z245">
            <v>0</v>
          </cell>
          <cell r="BP245" t="str">
            <v>32326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0.434</v>
          </cell>
          <cell r="BV245">
            <v>0.318</v>
          </cell>
          <cell r="BW245">
            <v>0</v>
          </cell>
          <cell r="BX245">
            <v>0.14599999999999999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0.113</v>
          </cell>
        </row>
        <row r="246">
          <cell r="I246" t="str">
            <v>38302</v>
          </cell>
          <cell r="K246">
            <v>0.46200000000000002</v>
          </cell>
          <cell r="BP246" t="str">
            <v>32354</v>
          </cell>
          <cell r="BQ246">
            <v>0</v>
          </cell>
          <cell r="BR246">
            <v>0</v>
          </cell>
          <cell r="BS246">
            <v>2.4529999999999998</v>
          </cell>
          <cell r="BT246">
            <v>0</v>
          </cell>
          <cell r="BU246">
            <v>5.3879999999999999</v>
          </cell>
          <cell r="BV246">
            <v>3.528</v>
          </cell>
          <cell r="BW246">
            <v>0</v>
          </cell>
          <cell r="BX246">
            <v>1.6040000000000001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0.95199999999999996</v>
          </cell>
        </row>
        <row r="247">
          <cell r="I247" t="str">
            <v>38306</v>
          </cell>
          <cell r="K247">
            <v>0.36700000000000005</v>
          </cell>
          <cell r="R247">
            <v>1</v>
          </cell>
          <cell r="BP247" t="str">
            <v>32356</v>
          </cell>
          <cell r="BQ247">
            <v>0.68100000000000005</v>
          </cell>
          <cell r="BR247">
            <v>0.34100000000000003</v>
          </cell>
          <cell r="BS247">
            <v>4.0860000000000003</v>
          </cell>
          <cell r="BT247">
            <v>0</v>
          </cell>
          <cell r="BU247">
            <v>7.4470000000000001</v>
          </cell>
          <cell r="BV247">
            <v>4.7450000000000001</v>
          </cell>
          <cell r="BW247">
            <v>0</v>
          </cell>
          <cell r="BX247">
            <v>1.907</v>
          </cell>
          <cell r="BY247">
            <v>0</v>
          </cell>
          <cell r="BZ247">
            <v>0</v>
          </cell>
          <cell r="CA247">
            <v>0</v>
          </cell>
          <cell r="CB247">
            <v>1.542</v>
          </cell>
          <cell r="CC247">
            <v>0.248</v>
          </cell>
        </row>
        <row r="248">
          <cell r="I248" t="str">
            <v>38308</v>
          </cell>
          <cell r="K248">
            <v>0.87</v>
          </cell>
          <cell r="BP248" t="str">
            <v>32358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0.193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</row>
        <row r="249">
          <cell r="I249" t="str">
            <v>38320</v>
          </cell>
          <cell r="K249">
            <v>1</v>
          </cell>
          <cell r="P249">
            <v>1</v>
          </cell>
          <cell r="R249">
            <v>1</v>
          </cell>
          <cell r="BP249" t="str">
            <v>32360</v>
          </cell>
          <cell r="BQ249">
            <v>0</v>
          </cell>
          <cell r="BR249">
            <v>0.435</v>
          </cell>
          <cell r="BS249">
            <v>0.87</v>
          </cell>
          <cell r="BT249">
            <v>0</v>
          </cell>
          <cell r="BU249">
            <v>2.3929999999999998</v>
          </cell>
          <cell r="BV249">
            <v>0.77100000000000002</v>
          </cell>
          <cell r="BW249">
            <v>0</v>
          </cell>
          <cell r="BX249">
            <v>0.52300000000000002</v>
          </cell>
          <cell r="BY249">
            <v>0</v>
          </cell>
          <cell r="BZ249">
            <v>0</v>
          </cell>
          <cell r="CA249">
            <v>0</v>
          </cell>
          <cell r="CB249">
            <v>0.76</v>
          </cell>
          <cell r="CC249">
            <v>0</v>
          </cell>
        </row>
        <row r="250">
          <cell r="I250" t="str">
            <v>38322</v>
          </cell>
          <cell r="K250">
            <v>1</v>
          </cell>
          <cell r="P250">
            <v>0</v>
          </cell>
          <cell r="BP250" t="str">
            <v>32361</v>
          </cell>
          <cell r="BQ250">
            <v>0</v>
          </cell>
          <cell r="BR250">
            <v>0</v>
          </cell>
          <cell r="BS250">
            <v>1.04</v>
          </cell>
          <cell r="BT250">
            <v>0</v>
          </cell>
          <cell r="BU250">
            <v>2.02</v>
          </cell>
          <cell r="BV250">
            <v>1.732</v>
          </cell>
          <cell r="BW250">
            <v>0</v>
          </cell>
          <cell r="BX250">
            <v>0.28899999999999998</v>
          </cell>
          <cell r="BY250">
            <v>0</v>
          </cell>
          <cell r="BZ250">
            <v>0</v>
          </cell>
          <cell r="CA250">
            <v>0</v>
          </cell>
          <cell r="CB250">
            <v>0.88900000000000001</v>
          </cell>
          <cell r="CC250">
            <v>0.36899999999999999</v>
          </cell>
        </row>
        <row r="251">
          <cell r="I251" t="str">
            <v>38324</v>
          </cell>
          <cell r="K251">
            <v>1</v>
          </cell>
          <cell r="P251">
            <v>1</v>
          </cell>
          <cell r="BP251" t="str">
            <v>32362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9.1999999999999998E-2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</row>
        <row r="252">
          <cell r="I252" t="str">
            <v>38901</v>
          </cell>
          <cell r="K252">
            <v>2.95</v>
          </cell>
          <cell r="P252">
            <v>0</v>
          </cell>
          <cell r="BP252" t="str">
            <v>32363</v>
          </cell>
          <cell r="BQ252">
            <v>0</v>
          </cell>
          <cell r="BR252">
            <v>0</v>
          </cell>
          <cell r="BS252">
            <v>0.28599999999999998</v>
          </cell>
          <cell r="BT252">
            <v>0</v>
          </cell>
          <cell r="BU252">
            <v>0.50800000000000001</v>
          </cell>
          <cell r="BV252">
            <v>0.69399999999999995</v>
          </cell>
          <cell r="BW252">
            <v>0</v>
          </cell>
          <cell r="BX252">
            <v>0.108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0.875</v>
          </cell>
        </row>
        <row r="253">
          <cell r="I253" t="str">
            <v>39002</v>
          </cell>
          <cell r="K253">
            <v>0.5</v>
          </cell>
          <cell r="P253">
            <v>12.399999999999999</v>
          </cell>
          <cell r="BP253" t="str">
            <v>32414</v>
          </cell>
          <cell r="BQ253">
            <v>0</v>
          </cell>
          <cell r="BR253">
            <v>0</v>
          </cell>
          <cell r="BS253">
            <v>0.19700000000000001</v>
          </cell>
          <cell r="BT253">
            <v>0</v>
          </cell>
          <cell r="BU253">
            <v>0.61899999999999999</v>
          </cell>
          <cell r="BV253">
            <v>0.441</v>
          </cell>
          <cell r="BW253">
            <v>0</v>
          </cell>
          <cell r="BX253">
            <v>0.16</v>
          </cell>
          <cell r="BY253">
            <v>0</v>
          </cell>
          <cell r="BZ253">
            <v>0</v>
          </cell>
          <cell r="CA253">
            <v>0</v>
          </cell>
          <cell r="CB253">
            <v>0.27500000000000002</v>
          </cell>
          <cell r="CC253">
            <v>0</v>
          </cell>
        </row>
        <row r="254">
          <cell r="I254" t="str">
            <v>39003</v>
          </cell>
          <cell r="K254">
            <v>2.95</v>
          </cell>
          <cell r="P254">
            <v>1</v>
          </cell>
          <cell r="BP254" t="str">
            <v>32416</v>
          </cell>
          <cell r="BQ254">
            <v>0</v>
          </cell>
          <cell r="BR254">
            <v>0</v>
          </cell>
          <cell r="BS254">
            <v>0.03</v>
          </cell>
          <cell r="BT254">
            <v>0</v>
          </cell>
          <cell r="BU254">
            <v>0.502</v>
          </cell>
          <cell r="BV254">
            <v>0.502</v>
          </cell>
          <cell r="BW254">
            <v>0</v>
          </cell>
          <cell r="BX254">
            <v>0.188</v>
          </cell>
          <cell r="BY254">
            <v>0</v>
          </cell>
          <cell r="BZ254">
            <v>0</v>
          </cell>
          <cell r="CA254">
            <v>0</v>
          </cell>
          <cell r="CB254">
            <v>2.1000000000000001E-2</v>
          </cell>
          <cell r="CC254">
            <v>0.23300000000000001</v>
          </cell>
        </row>
        <row r="255">
          <cell r="I255" t="str">
            <v>39007</v>
          </cell>
          <cell r="K255">
            <v>34.5</v>
          </cell>
          <cell r="M255">
            <v>1</v>
          </cell>
          <cell r="P255">
            <v>12.399999999999999</v>
          </cell>
          <cell r="BP255" t="str">
            <v>32901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5.0000000000000001E-3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</row>
        <row r="256">
          <cell r="I256" t="str">
            <v>39090</v>
          </cell>
          <cell r="K256">
            <v>8</v>
          </cell>
          <cell r="BP256" t="str">
            <v>32903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</row>
        <row r="257">
          <cell r="I257" t="str">
            <v>39119</v>
          </cell>
          <cell r="K257">
            <v>10.8</v>
          </cell>
          <cell r="M257">
            <v>1</v>
          </cell>
          <cell r="P257">
            <v>0.85699999999999998</v>
          </cell>
          <cell r="BP257" t="str">
            <v>32907</v>
          </cell>
          <cell r="BQ257">
            <v>0</v>
          </cell>
          <cell r="BR257">
            <v>0.13300000000000001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</row>
        <row r="258">
          <cell r="I258" t="str">
            <v>39120</v>
          </cell>
          <cell r="K258">
            <v>1.4889999999999999</v>
          </cell>
          <cell r="P258">
            <v>7.2</v>
          </cell>
          <cell r="BP258" t="str">
            <v>33030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</row>
        <row r="259">
          <cell r="I259" t="str">
            <v>39200</v>
          </cell>
          <cell r="K259">
            <v>6.76</v>
          </cell>
          <cell r="P259">
            <v>1</v>
          </cell>
          <cell r="BP259" t="str">
            <v>33036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0.20899999999999999</v>
          </cell>
          <cell r="BV259">
            <v>0.20899999999999999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0.107</v>
          </cell>
        </row>
        <row r="260">
          <cell r="I260" t="str">
            <v>39201</v>
          </cell>
          <cell r="K260">
            <v>20</v>
          </cell>
          <cell r="P260">
            <v>7.2</v>
          </cell>
          <cell r="BP260" t="str">
            <v>33049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</row>
        <row r="261">
          <cell r="I261" t="str">
            <v>39202</v>
          </cell>
          <cell r="K261">
            <v>5.25</v>
          </cell>
          <cell r="BP261" t="str">
            <v>33070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8.6999999999999994E-2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</row>
        <row r="262">
          <cell r="I262" t="str">
            <v>39203</v>
          </cell>
          <cell r="K262">
            <v>3</v>
          </cell>
          <cell r="P262">
            <v>1.8759999999999999</v>
          </cell>
          <cell r="BP262" t="str">
            <v>33115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0.71899999999999997</v>
          </cell>
          <cell r="BV262">
            <v>0</v>
          </cell>
          <cell r="BW262">
            <v>0</v>
          </cell>
          <cell r="BX262">
            <v>0.23899999999999999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0.16700000000000001</v>
          </cell>
        </row>
        <row r="263">
          <cell r="I263" t="str">
            <v>39204</v>
          </cell>
          <cell r="K263">
            <v>4.2</v>
          </cell>
          <cell r="P263">
            <v>1</v>
          </cell>
          <cell r="BP263" t="str">
            <v>33183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</row>
        <row r="264">
          <cell r="I264" t="str">
            <v>39205</v>
          </cell>
          <cell r="K264">
            <v>3.2</v>
          </cell>
          <cell r="P264">
            <v>1.8759999999999999</v>
          </cell>
          <cell r="BP264" t="str">
            <v>33202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</row>
        <row r="265">
          <cell r="I265" t="str">
            <v>39207</v>
          </cell>
          <cell r="K265">
            <v>6.4169999999999998</v>
          </cell>
          <cell r="M265">
            <v>0.35</v>
          </cell>
          <cell r="P265">
            <v>1</v>
          </cell>
          <cell r="BP265" t="str">
            <v>33205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</row>
        <row r="266">
          <cell r="I266" t="str">
            <v>39208</v>
          </cell>
          <cell r="K266">
            <v>13.932</v>
          </cell>
          <cell r="BP266" t="str">
            <v>33206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</row>
        <row r="267">
          <cell r="I267" t="str">
            <v>39209</v>
          </cell>
          <cell r="J267">
            <v>0</v>
          </cell>
          <cell r="K267">
            <v>3</v>
          </cell>
          <cell r="L267">
            <v>0</v>
          </cell>
          <cell r="M267">
            <v>0.35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BP267" t="str">
            <v>33207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</row>
        <row r="268">
          <cell r="I268" t="str">
            <v>39901</v>
          </cell>
          <cell r="J268">
            <v>0</v>
          </cell>
          <cell r="K268">
            <v>1</v>
          </cell>
          <cell r="L268">
            <v>1.7369999999999999</v>
          </cell>
          <cell r="M268">
            <v>163.71499999999997</v>
          </cell>
          <cell r="N268">
            <v>7.0540000000000003</v>
          </cell>
          <cell r="O268">
            <v>47.014000000000003</v>
          </cell>
          <cell r="P268">
            <v>546.36400000000003</v>
          </cell>
          <cell r="Q268">
            <v>1.1779999999999999</v>
          </cell>
          <cell r="R268">
            <v>10.9</v>
          </cell>
          <cell r="S268">
            <v>5.0250000000000004</v>
          </cell>
          <cell r="BP268" t="str">
            <v>33211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0.114</v>
          </cell>
        </row>
        <row r="269">
          <cell r="BP269" t="str">
            <v>33212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0.188</v>
          </cell>
          <cell r="BV269">
            <v>5.6000000000000001E-2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9.6000000000000002E-2</v>
          </cell>
        </row>
        <row r="270">
          <cell r="BP270" t="str">
            <v>34002</v>
          </cell>
          <cell r="BQ270">
            <v>0</v>
          </cell>
          <cell r="BR270">
            <v>0</v>
          </cell>
          <cell r="BS270">
            <v>0.22700000000000001</v>
          </cell>
          <cell r="BT270">
            <v>0</v>
          </cell>
          <cell r="BU270">
            <v>0.90800000000000003</v>
          </cell>
          <cell r="BV270">
            <v>0.88300000000000001</v>
          </cell>
          <cell r="BW270">
            <v>0</v>
          </cell>
          <cell r="BX270">
            <v>0</v>
          </cell>
          <cell r="BY270">
            <v>0</v>
          </cell>
          <cell r="BZ270">
            <v>2.952</v>
          </cell>
          <cell r="CA270">
            <v>0</v>
          </cell>
          <cell r="CB270">
            <v>1.01</v>
          </cell>
          <cell r="CC270">
            <v>0.249</v>
          </cell>
        </row>
        <row r="271">
          <cell r="BP271" t="str">
            <v>34003</v>
          </cell>
          <cell r="BQ271">
            <v>0</v>
          </cell>
          <cell r="BR271">
            <v>0</v>
          </cell>
          <cell r="BS271">
            <v>3.0649999999999999</v>
          </cell>
          <cell r="BT271">
            <v>0</v>
          </cell>
          <cell r="BU271">
            <v>6.2789999999999999</v>
          </cell>
          <cell r="BV271">
            <v>5.0010000000000003</v>
          </cell>
          <cell r="BW271">
            <v>0</v>
          </cell>
          <cell r="BX271">
            <v>1.286</v>
          </cell>
          <cell r="BY271">
            <v>0</v>
          </cell>
          <cell r="BZ271">
            <v>0</v>
          </cell>
          <cell r="CA271">
            <v>0</v>
          </cell>
          <cell r="CB271">
            <v>0.64300000000000002</v>
          </cell>
          <cell r="CC271">
            <v>0.72499999999999998</v>
          </cell>
        </row>
        <row r="272">
          <cell r="BP272" t="str">
            <v>34033</v>
          </cell>
          <cell r="BQ272">
            <v>0</v>
          </cell>
          <cell r="BR272">
            <v>0</v>
          </cell>
          <cell r="BS272">
            <v>0.64</v>
          </cell>
          <cell r="BT272">
            <v>0</v>
          </cell>
          <cell r="BU272">
            <v>0.52400000000000002</v>
          </cell>
          <cell r="BV272">
            <v>1.518</v>
          </cell>
          <cell r="BW272">
            <v>0</v>
          </cell>
          <cell r="BX272">
            <v>0.222</v>
          </cell>
          <cell r="BY272">
            <v>0</v>
          </cell>
          <cell r="BZ272">
            <v>0</v>
          </cell>
          <cell r="CA272">
            <v>0</v>
          </cell>
          <cell r="CB272">
            <v>0.32400000000000001</v>
          </cell>
          <cell r="CC272">
            <v>0</v>
          </cell>
        </row>
        <row r="273">
          <cell r="BP273" t="str">
            <v>34111</v>
          </cell>
          <cell r="BQ273">
            <v>0</v>
          </cell>
          <cell r="BR273">
            <v>0</v>
          </cell>
          <cell r="BS273">
            <v>1.0660000000000001</v>
          </cell>
          <cell r="BT273">
            <v>0</v>
          </cell>
          <cell r="BU273">
            <v>5.117</v>
          </cell>
          <cell r="BV273">
            <v>2.5049999999999999</v>
          </cell>
          <cell r="BW273">
            <v>0</v>
          </cell>
          <cell r="BX273">
            <v>0.53300000000000003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0.56599999999999995</v>
          </cell>
        </row>
        <row r="274">
          <cell r="BP274" t="str">
            <v>34307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0.187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0.23300000000000001</v>
          </cell>
          <cell r="CA274">
            <v>0</v>
          </cell>
          <cell r="CB274">
            <v>0</v>
          </cell>
          <cell r="CC274">
            <v>0</v>
          </cell>
        </row>
        <row r="275">
          <cell r="BP275" t="str">
            <v>34324</v>
          </cell>
          <cell r="BQ275">
            <v>0</v>
          </cell>
          <cell r="BR275">
            <v>0</v>
          </cell>
          <cell r="BS275">
            <v>0.13900000000000001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</row>
        <row r="276">
          <cell r="BP276" t="str">
            <v>34401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0.215</v>
          </cell>
          <cell r="BV276">
            <v>0.31900000000000001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0.14799999999999999</v>
          </cell>
        </row>
        <row r="277">
          <cell r="BP277" t="str">
            <v>34402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0.3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0.23499999999999999</v>
          </cell>
        </row>
        <row r="278">
          <cell r="BP278" t="str">
            <v>34901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</row>
        <row r="279">
          <cell r="BP279" t="str">
            <v>35200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</row>
        <row r="280">
          <cell r="BP280" t="str">
            <v>36101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</row>
        <row r="281">
          <cell r="BP281" t="str">
            <v>36140</v>
          </cell>
          <cell r="BQ281">
            <v>0</v>
          </cell>
          <cell r="BR281">
            <v>0</v>
          </cell>
          <cell r="BS281">
            <v>0.26600000000000001</v>
          </cell>
          <cell r="BT281">
            <v>0</v>
          </cell>
          <cell r="BU281">
            <v>1.544</v>
          </cell>
          <cell r="BV281">
            <v>1.0629999999999999</v>
          </cell>
          <cell r="BW281">
            <v>0</v>
          </cell>
          <cell r="BX281">
            <v>0.42599999999999999</v>
          </cell>
          <cell r="BY281">
            <v>0</v>
          </cell>
          <cell r="BZ281">
            <v>1.081</v>
          </cell>
          <cell r="CA281">
            <v>0</v>
          </cell>
          <cell r="CB281">
            <v>1.0409999999999999</v>
          </cell>
          <cell r="CC281">
            <v>0</v>
          </cell>
        </row>
        <row r="282">
          <cell r="BP282" t="str">
            <v>36250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0.626</v>
          </cell>
          <cell r="BV282">
            <v>0.32500000000000001</v>
          </cell>
          <cell r="BW282">
            <v>0</v>
          </cell>
          <cell r="BX282">
            <v>0.26</v>
          </cell>
          <cell r="BY282">
            <v>0</v>
          </cell>
          <cell r="BZ282">
            <v>0</v>
          </cell>
          <cell r="CA282">
            <v>0</v>
          </cell>
          <cell r="CB282">
            <v>0.28699999999999998</v>
          </cell>
          <cell r="CC282">
            <v>0</v>
          </cell>
        </row>
        <row r="283">
          <cell r="BP283" t="str">
            <v>36300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</row>
        <row r="284">
          <cell r="BP284" t="str">
            <v>36400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0.16700000000000001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</row>
        <row r="285">
          <cell r="BP285" t="str">
            <v>36401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</row>
        <row r="286">
          <cell r="BP286" t="str">
            <v>36402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</row>
        <row r="287">
          <cell r="BP287" t="str">
            <v>36901</v>
          </cell>
          <cell r="BQ287" t="e">
            <v>#N/A</v>
          </cell>
          <cell r="BR287" t="e">
            <v>#N/A</v>
          </cell>
          <cell r="BS287" t="e">
            <v>#N/A</v>
          </cell>
          <cell r="BT287" t="e">
            <v>#N/A</v>
          </cell>
          <cell r="BU287" t="e">
            <v>#N/A</v>
          </cell>
          <cell r="BV287" t="e">
            <v>#N/A</v>
          </cell>
          <cell r="BW287" t="e">
            <v>#N/A</v>
          </cell>
          <cell r="BX287" t="e">
            <v>#N/A</v>
          </cell>
          <cell r="BY287" t="e">
            <v>#N/A</v>
          </cell>
          <cell r="BZ287" t="e">
            <v>#N/A</v>
          </cell>
          <cell r="CA287" t="e">
            <v>#N/A</v>
          </cell>
          <cell r="CB287" t="e">
            <v>#N/A</v>
          </cell>
          <cell r="CC287" t="e">
            <v>#N/A</v>
          </cell>
        </row>
        <row r="288">
          <cell r="BP288" t="str">
            <v>37501</v>
          </cell>
          <cell r="BQ288">
            <v>0</v>
          </cell>
          <cell r="BR288">
            <v>0</v>
          </cell>
          <cell r="BS288">
            <v>1.552</v>
          </cell>
          <cell r="BT288">
            <v>0</v>
          </cell>
          <cell r="BU288">
            <v>3.694</v>
          </cell>
          <cell r="BV288">
            <v>2.2930000000000001</v>
          </cell>
          <cell r="BW288">
            <v>0</v>
          </cell>
          <cell r="BX288">
            <v>0.46300000000000002</v>
          </cell>
          <cell r="BY288">
            <v>0</v>
          </cell>
          <cell r="BZ288">
            <v>0</v>
          </cell>
          <cell r="CA288">
            <v>0.16900000000000001</v>
          </cell>
          <cell r="CB288">
            <v>0</v>
          </cell>
          <cell r="CC288">
            <v>0.14000000000000001</v>
          </cell>
        </row>
        <row r="289">
          <cell r="BP289" t="str">
            <v>37502</v>
          </cell>
          <cell r="BQ289">
            <v>0</v>
          </cell>
          <cell r="BR289">
            <v>0</v>
          </cell>
          <cell r="BS289">
            <v>0.64</v>
          </cell>
          <cell r="BT289">
            <v>0</v>
          </cell>
          <cell r="BU289">
            <v>1.7370000000000001</v>
          </cell>
          <cell r="BV289">
            <v>1.579</v>
          </cell>
          <cell r="BW289">
            <v>0.26300000000000001</v>
          </cell>
          <cell r="BX289">
            <v>0.34200000000000003</v>
          </cell>
          <cell r="BY289">
            <v>0</v>
          </cell>
          <cell r="BZ289">
            <v>0</v>
          </cell>
          <cell r="CA289">
            <v>0</v>
          </cell>
          <cell r="CB289">
            <v>6.0999999999999999E-2</v>
          </cell>
          <cell r="CC289">
            <v>0.14299999999999999</v>
          </cell>
        </row>
        <row r="290">
          <cell r="BP290" t="str">
            <v>37503</v>
          </cell>
          <cell r="BQ290">
            <v>0</v>
          </cell>
          <cell r="BR290">
            <v>0</v>
          </cell>
          <cell r="BS290">
            <v>0.34399999999999997</v>
          </cell>
          <cell r="BT290">
            <v>0</v>
          </cell>
          <cell r="BU290">
            <v>0.91300000000000003</v>
          </cell>
          <cell r="BV290">
            <v>0.309</v>
          </cell>
          <cell r="BW290">
            <v>0</v>
          </cell>
          <cell r="BX290">
            <v>4.7E-2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0.10299999999999999</v>
          </cell>
        </row>
        <row r="291">
          <cell r="BP291" t="str">
            <v>37504</v>
          </cell>
          <cell r="BQ291">
            <v>0</v>
          </cell>
          <cell r="BR291">
            <v>0</v>
          </cell>
          <cell r="BS291">
            <v>0.65500000000000003</v>
          </cell>
          <cell r="BT291">
            <v>0</v>
          </cell>
          <cell r="BU291">
            <v>0.97899999999999998</v>
          </cell>
          <cell r="BV291">
            <v>0.58499999999999996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0.42199999999999999</v>
          </cell>
        </row>
        <row r="292">
          <cell r="BP292" t="str">
            <v>37505</v>
          </cell>
          <cell r="BQ292">
            <v>0</v>
          </cell>
          <cell r="BR292">
            <v>0</v>
          </cell>
          <cell r="BS292">
            <v>0.39700000000000002</v>
          </cell>
          <cell r="BT292">
            <v>0</v>
          </cell>
          <cell r="BU292">
            <v>0.22</v>
          </cell>
          <cell r="BV292">
            <v>0.22</v>
          </cell>
          <cell r="BW292">
            <v>0</v>
          </cell>
          <cell r="BX292">
            <v>0.154</v>
          </cell>
          <cell r="BY292">
            <v>0</v>
          </cell>
          <cell r="BZ292">
            <v>0</v>
          </cell>
          <cell r="CA292">
            <v>0</v>
          </cell>
          <cell r="CB292">
            <v>0.114</v>
          </cell>
          <cell r="CC292">
            <v>0</v>
          </cell>
        </row>
        <row r="293">
          <cell r="BP293" t="str">
            <v>37506</v>
          </cell>
          <cell r="BQ293">
            <v>0</v>
          </cell>
          <cell r="BR293">
            <v>0</v>
          </cell>
          <cell r="BS293">
            <v>0.247</v>
          </cell>
          <cell r="BT293">
            <v>0</v>
          </cell>
          <cell r="BU293">
            <v>0.84199999999999997</v>
          </cell>
          <cell r="BV293">
            <v>0.375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0.152</v>
          </cell>
        </row>
        <row r="294">
          <cell r="BP294" t="str">
            <v>37507</v>
          </cell>
          <cell r="BQ294">
            <v>0</v>
          </cell>
          <cell r="BR294">
            <v>0</v>
          </cell>
          <cell r="BS294">
            <v>5.5E-2</v>
          </cell>
          <cell r="BT294">
            <v>0</v>
          </cell>
          <cell r="BU294">
            <v>0.85599999999999998</v>
          </cell>
          <cell r="BV294">
            <v>0.38500000000000001</v>
          </cell>
          <cell r="BW294">
            <v>0</v>
          </cell>
          <cell r="BX294">
            <v>0.112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</row>
        <row r="295">
          <cell r="BP295" t="str">
            <v>37902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</row>
        <row r="296">
          <cell r="BP296" t="str">
            <v>37903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0.17899999999999999</v>
          </cell>
          <cell r="BV296">
            <v>0.17899999999999999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</row>
        <row r="297">
          <cell r="BP297" t="str">
            <v>38126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</row>
        <row r="298">
          <cell r="BP298" t="str">
            <v>38264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</row>
        <row r="299">
          <cell r="BP299" t="str">
            <v>38265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</row>
        <row r="300">
          <cell r="BP300" t="str">
            <v>38267</v>
          </cell>
          <cell r="BQ300">
            <v>0</v>
          </cell>
          <cell r="BR300">
            <v>0</v>
          </cell>
          <cell r="BS300">
            <v>0.27</v>
          </cell>
          <cell r="BT300">
            <v>3.5000000000000003E-2</v>
          </cell>
          <cell r="BU300">
            <v>0.68300000000000005</v>
          </cell>
          <cell r="BV300">
            <v>0.53700000000000003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0.23200000000000001</v>
          </cell>
          <cell r="CC300">
            <v>0</v>
          </cell>
        </row>
        <row r="301">
          <cell r="BP301" t="str">
            <v>38300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</row>
        <row r="302">
          <cell r="BP302" t="str">
            <v>38301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</row>
        <row r="303">
          <cell r="BP303" t="str">
            <v>38302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</row>
        <row r="304">
          <cell r="BP304" t="str">
            <v>38304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</row>
        <row r="305">
          <cell r="BP305" t="str">
            <v>38306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</row>
        <row r="306">
          <cell r="BP306" t="str">
            <v>38308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</row>
        <row r="307">
          <cell r="BP307" t="str">
            <v>38320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</row>
        <row r="308">
          <cell r="BP308" t="str">
            <v>38322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</row>
        <row r="309">
          <cell r="BP309" t="str">
            <v>38324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</row>
        <row r="310">
          <cell r="BP310" t="str">
            <v>38901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</row>
        <row r="311">
          <cell r="BP311" t="str">
            <v>39002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0.16800000000000001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0.18099999999999999</v>
          </cell>
        </row>
        <row r="312">
          <cell r="BP312" t="str">
            <v>39003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0.35099999999999998</v>
          </cell>
          <cell r="BV312">
            <v>0.17499999999999999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2.4E-2</v>
          </cell>
          <cell r="CC312">
            <v>0.104</v>
          </cell>
        </row>
        <row r="313">
          <cell r="BP313" t="str">
            <v>39007</v>
          </cell>
          <cell r="BQ313">
            <v>0</v>
          </cell>
          <cell r="BR313">
            <v>0</v>
          </cell>
          <cell r="BS313">
            <v>0.95899999999999996</v>
          </cell>
          <cell r="BT313">
            <v>0</v>
          </cell>
          <cell r="BU313">
            <v>3.77</v>
          </cell>
          <cell r="BV313">
            <v>5.24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1.1859999999999999</v>
          </cell>
        </row>
        <row r="314">
          <cell r="BP314" t="str">
            <v>39090</v>
          </cell>
          <cell r="BQ314">
            <v>0</v>
          </cell>
          <cell r="BR314">
            <v>0</v>
          </cell>
          <cell r="BS314">
            <v>0.27400000000000002</v>
          </cell>
          <cell r="BT314">
            <v>0</v>
          </cell>
          <cell r="BU314">
            <v>0.26600000000000001</v>
          </cell>
          <cell r="BV314">
            <v>1.143</v>
          </cell>
          <cell r="BW314">
            <v>0</v>
          </cell>
          <cell r="BX314">
            <v>0</v>
          </cell>
          <cell r="BY314">
            <v>0</v>
          </cell>
          <cell r="BZ314">
            <v>0.82199999999999995</v>
          </cell>
          <cell r="CA314">
            <v>0</v>
          </cell>
          <cell r="CB314">
            <v>0</v>
          </cell>
          <cell r="CC314">
            <v>0.84</v>
          </cell>
        </row>
        <row r="315">
          <cell r="BP315" t="str">
            <v>39119</v>
          </cell>
          <cell r="BQ315">
            <v>0</v>
          </cell>
          <cell r="BR315">
            <v>0</v>
          </cell>
          <cell r="BS315">
            <v>0.14099999999999999</v>
          </cell>
          <cell r="BT315">
            <v>0</v>
          </cell>
          <cell r="BU315">
            <v>0.51100000000000001</v>
          </cell>
          <cell r="BV315">
            <v>0.52900000000000003</v>
          </cell>
          <cell r="BW315">
            <v>2.5000000000000001E-2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0.248</v>
          </cell>
        </row>
        <row r="316">
          <cell r="BP316" t="str">
            <v>39120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</row>
        <row r="317">
          <cell r="BP317" t="str">
            <v>39200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0.63600000000000001</v>
          </cell>
          <cell r="BW317">
            <v>0</v>
          </cell>
          <cell r="BX317">
            <v>0</v>
          </cell>
          <cell r="BY317">
            <v>0</v>
          </cell>
          <cell r="BZ317">
            <v>1.591</v>
          </cell>
          <cell r="CA317">
            <v>0</v>
          </cell>
          <cell r="CB317">
            <v>0</v>
          </cell>
          <cell r="CC317">
            <v>1.544</v>
          </cell>
        </row>
        <row r="318">
          <cell r="BP318" t="str">
            <v>39201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1.8049999999999999</v>
          </cell>
          <cell r="BV318">
            <v>1.282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1.2649999999999999</v>
          </cell>
          <cell r="CC318">
            <v>2.032</v>
          </cell>
        </row>
        <row r="319">
          <cell r="BP319" t="str">
            <v>39202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0.53100000000000003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9.7000000000000003E-2</v>
          </cell>
        </row>
        <row r="320">
          <cell r="BP320" t="str">
            <v>39203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0.34100000000000003</v>
          </cell>
          <cell r="BV320">
            <v>0.21299999999999999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</row>
        <row r="321">
          <cell r="BP321" t="str">
            <v>39204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0.28999999999999998</v>
          </cell>
          <cell r="BV321">
            <v>0.57899999999999996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0.34399999999999997</v>
          </cell>
        </row>
        <row r="322">
          <cell r="BP322" t="str">
            <v>39205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0.17899999999999999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</row>
        <row r="323">
          <cell r="BP323" t="str">
            <v>39207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0.64700000000000002</v>
          </cell>
          <cell r="BV323">
            <v>0.15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0.25900000000000001</v>
          </cell>
          <cell r="CC323">
            <v>0.248</v>
          </cell>
        </row>
        <row r="324">
          <cell r="BP324" t="str">
            <v>39208</v>
          </cell>
          <cell r="BQ324">
            <v>0</v>
          </cell>
          <cell r="BR324">
            <v>0</v>
          </cell>
          <cell r="BS324">
            <v>0.25600000000000001</v>
          </cell>
          <cell r="BT324">
            <v>0</v>
          </cell>
          <cell r="BU324">
            <v>0.20499999999999999</v>
          </cell>
          <cell r="BV324">
            <v>1.538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2.48</v>
          </cell>
        </row>
        <row r="325">
          <cell r="BP325" t="str">
            <v>39209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0.246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1.095</v>
          </cell>
        </row>
        <row r="326">
          <cell r="BP326" t="str">
            <v>39901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</row>
      </sheetData>
      <sheetData sheetId="16">
        <row r="7">
          <cell r="A7" t="str">
            <v>Row Labels</v>
          </cell>
          <cell r="B7" t="str">
            <v>39</v>
          </cell>
          <cell r="C7" t="str">
            <v>42</v>
          </cell>
          <cell r="D7" t="str">
            <v>43</v>
          </cell>
          <cell r="E7" t="str">
            <v>44</v>
          </cell>
          <cell r="F7" t="str">
            <v>45</v>
          </cell>
          <cell r="G7" t="str">
            <v>46</v>
          </cell>
          <cell r="H7" t="str">
            <v>47</v>
          </cell>
          <cell r="I7" t="str">
            <v>48</v>
          </cell>
          <cell r="J7" t="str">
            <v>49</v>
          </cell>
          <cell r="K7" t="str">
            <v>64</v>
          </cell>
          <cell r="L7" t="str">
            <v>CIS</v>
          </cell>
          <cell r="M7" t="str">
            <v>Row Labels</v>
          </cell>
          <cell r="N7" t="str">
            <v>24</v>
          </cell>
          <cell r="P7" t="str">
            <v>Row Labels</v>
          </cell>
          <cell r="Q7" t="str">
            <v>25</v>
          </cell>
          <cell r="R7" t="str">
            <v>26</v>
          </cell>
          <cell r="S7" t="str">
            <v>CLS</v>
          </cell>
          <cell r="U7" t="str">
            <v>Row Labels</v>
          </cell>
          <cell r="V7" t="str">
            <v>39</v>
          </cell>
          <cell r="W7" t="str">
            <v>42</v>
          </cell>
          <cell r="X7" t="str">
            <v>43</v>
          </cell>
          <cell r="Y7" t="str">
            <v>44</v>
          </cell>
          <cell r="Z7" t="str">
            <v>45</v>
          </cell>
          <cell r="AA7" t="str">
            <v>46</v>
          </cell>
          <cell r="AB7" t="str">
            <v>47</v>
          </cell>
          <cell r="AC7" t="str">
            <v>48</v>
          </cell>
          <cell r="AD7" t="str">
            <v>49</v>
          </cell>
          <cell r="AE7" t="str">
            <v>64</v>
          </cell>
          <cell r="AF7" t="str">
            <v>CIS</v>
          </cell>
          <cell r="AG7" t="str">
            <v>Row Labels</v>
          </cell>
          <cell r="AH7" t="str">
            <v>24</v>
          </cell>
          <cell r="AJ7" t="str">
            <v>Row Labels</v>
          </cell>
          <cell r="AK7" t="str">
            <v>25</v>
          </cell>
          <cell r="AL7" t="str">
            <v>26</v>
          </cell>
          <cell r="AM7" t="str">
            <v>CLS</v>
          </cell>
          <cell r="AO7" t="str">
            <v>Row Labels</v>
          </cell>
          <cell r="AP7" t="str">
            <v>39</v>
          </cell>
          <cell r="AQ7" t="str">
            <v>42</v>
          </cell>
          <cell r="AR7" t="str">
            <v>43</v>
          </cell>
          <cell r="AS7" t="str">
            <v>44</v>
          </cell>
          <cell r="AT7" t="str">
            <v>45</v>
          </cell>
          <cell r="AU7" t="str">
            <v>46</v>
          </cell>
          <cell r="AV7" t="str">
            <v>47</v>
          </cell>
          <cell r="AW7" t="str">
            <v>48</v>
          </cell>
          <cell r="AX7" t="str">
            <v>49</v>
          </cell>
          <cell r="AY7" t="str">
            <v>64</v>
          </cell>
          <cell r="AZ7" t="str">
            <v>CIS</v>
          </cell>
          <cell r="BA7" t="str">
            <v>Row Labels</v>
          </cell>
          <cell r="BB7" t="str">
            <v>24</v>
          </cell>
          <cell r="BD7" t="str">
            <v>Row Labels</v>
          </cell>
          <cell r="BE7" t="str">
            <v>25</v>
          </cell>
          <cell r="BF7" t="str">
            <v>26</v>
          </cell>
          <cell r="BG7" t="str">
            <v>CLS</v>
          </cell>
        </row>
        <row r="8">
          <cell r="A8" t="str">
            <v>01147</v>
          </cell>
          <cell r="C8">
            <v>2.8</v>
          </cell>
          <cell r="L8">
            <v>2.8</v>
          </cell>
          <cell r="M8" t="str">
            <v>01147</v>
          </cell>
          <cell r="N8">
            <v>1.4319999999999999</v>
          </cell>
          <cell r="P8" t="str">
            <v>01147</v>
          </cell>
          <cell r="Q8">
            <v>6.6339999999999995</v>
          </cell>
          <cell r="R8">
            <v>2.6919999999999997</v>
          </cell>
          <cell r="S8">
            <v>10.757999999999999</v>
          </cell>
          <cell r="U8" t="str">
            <v>00000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 t="str">
            <v>32907</v>
          </cell>
          <cell r="AH8">
            <v>9.8000000000000004E-2</v>
          </cell>
          <cell r="AJ8" t="str">
            <v>17001</v>
          </cell>
          <cell r="AK8">
            <v>1.5720000000000001</v>
          </cell>
          <cell r="AM8">
            <v>1.5720000000000001</v>
          </cell>
          <cell r="AO8" t="str">
            <v>01147</v>
          </cell>
          <cell r="AR8">
            <v>0.75</v>
          </cell>
          <cell r="AT8">
            <v>2.5799999999999996</v>
          </cell>
          <cell r="AU8">
            <v>1.5</v>
          </cell>
          <cell r="AX8">
            <v>0.52</v>
          </cell>
          <cell r="AY8">
            <v>0.25</v>
          </cell>
          <cell r="AZ8">
            <v>5.6</v>
          </cell>
          <cell r="BA8" t="str">
            <v>00000</v>
          </cell>
          <cell r="BB8">
            <v>0</v>
          </cell>
          <cell r="BD8" t="str">
            <v>01147</v>
          </cell>
          <cell r="BF8">
            <v>1.3140000000000001</v>
          </cell>
          <cell r="BG8">
            <v>1.3140000000000001</v>
          </cell>
        </row>
        <row r="9">
          <cell r="A9" t="str">
            <v>01158</v>
          </cell>
          <cell r="C9">
            <v>0.55500000000000005</v>
          </cell>
          <cell r="L9">
            <v>0.55500000000000005</v>
          </cell>
          <cell r="M9" t="str">
            <v>04246</v>
          </cell>
          <cell r="N9">
            <v>0.16800000000000001</v>
          </cell>
          <cell r="P9" t="str">
            <v>01158</v>
          </cell>
          <cell r="Q9">
            <v>0.17799999999999999</v>
          </cell>
          <cell r="S9">
            <v>0.17799999999999999</v>
          </cell>
          <cell r="U9" t="str">
            <v>Grand Total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>00000</v>
          </cell>
          <cell r="AH9">
            <v>0</v>
          </cell>
          <cell r="AJ9" t="str">
            <v>00000</v>
          </cell>
          <cell r="AK9">
            <v>0</v>
          </cell>
          <cell r="AL9">
            <v>0</v>
          </cell>
          <cell r="AM9">
            <v>0</v>
          </cell>
          <cell r="AO9" t="str">
            <v>02250</v>
          </cell>
          <cell r="AR9">
            <v>1.649</v>
          </cell>
          <cell r="AT9">
            <v>2.3199999999999998</v>
          </cell>
          <cell r="AU9">
            <v>2.012</v>
          </cell>
          <cell r="AZ9">
            <v>5.9809999999999999</v>
          </cell>
          <cell r="BA9" t="str">
            <v>Grand Total</v>
          </cell>
          <cell r="BB9">
            <v>0</v>
          </cell>
          <cell r="BD9" t="str">
            <v>03053</v>
          </cell>
          <cell r="BF9">
            <v>3.1E-2</v>
          </cell>
          <cell r="BG9">
            <v>3.1E-2</v>
          </cell>
        </row>
        <row r="10">
          <cell r="A10" t="str">
            <v>02250</v>
          </cell>
          <cell r="H10">
            <v>1</v>
          </cell>
          <cell r="L10">
            <v>1</v>
          </cell>
          <cell r="M10" t="str">
            <v>06112</v>
          </cell>
          <cell r="N10">
            <v>0.67800000000000005</v>
          </cell>
          <cell r="P10" t="str">
            <v>01160</v>
          </cell>
          <cell r="Q10">
            <v>0.88600000000000001</v>
          </cell>
          <cell r="S10">
            <v>0.88600000000000001</v>
          </cell>
          <cell r="AF10">
            <v>0</v>
          </cell>
          <cell r="AG10" t="str">
            <v>Grand Total</v>
          </cell>
          <cell r="AH10">
            <v>9.8000000000000004E-2</v>
          </cell>
          <cell r="AJ10" t="str">
            <v>Grand Total</v>
          </cell>
          <cell r="AK10">
            <v>1.5720000000000001</v>
          </cell>
          <cell r="AL10">
            <v>0</v>
          </cell>
          <cell r="AM10">
            <v>1.5720000000000001</v>
          </cell>
          <cell r="AO10" t="str">
            <v>02420</v>
          </cell>
          <cell r="AT10">
            <v>0.67200000000000004</v>
          </cell>
          <cell r="AU10">
            <v>0.13300000000000001</v>
          </cell>
          <cell r="AZ10">
            <v>0.80500000000000005</v>
          </cell>
          <cell r="BD10" t="str">
            <v>04222</v>
          </cell>
          <cell r="BF10">
            <v>0.33</v>
          </cell>
          <cell r="BG10">
            <v>0.33</v>
          </cell>
        </row>
        <row r="11">
          <cell r="A11" t="str">
            <v>02420</v>
          </cell>
          <cell r="C11">
            <v>0.39900000000000002</v>
          </cell>
          <cell r="L11">
            <v>0.39900000000000002</v>
          </cell>
          <cell r="M11" t="str">
            <v>13146</v>
          </cell>
          <cell r="N11">
            <v>0.184</v>
          </cell>
          <cell r="P11" t="str">
            <v>02420</v>
          </cell>
          <cell r="Q11">
            <v>1.0640000000000001</v>
          </cell>
          <cell r="S11">
            <v>1.0640000000000001</v>
          </cell>
          <cell r="AF11">
            <v>0</v>
          </cell>
          <cell r="AM11">
            <v>0</v>
          </cell>
          <cell r="AO11" t="str">
            <v>03017</v>
          </cell>
          <cell r="AR11">
            <v>2.34</v>
          </cell>
          <cell r="AT11">
            <v>14.280999999999999</v>
          </cell>
          <cell r="AU11">
            <v>5.64</v>
          </cell>
          <cell r="AV11">
            <v>0.15</v>
          </cell>
          <cell r="AW11">
            <v>3.39</v>
          </cell>
          <cell r="AZ11">
            <v>25.800999999999998</v>
          </cell>
          <cell r="BD11" t="str">
            <v>06119</v>
          </cell>
          <cell r="BF11">
            <v>0.92199999999999993</v>
          </cell>
          <cell r="BG11">
            <v>0.92199999999999993</v>
          </cell>
        </row>
        <row r="12">
          <cell r="A12" t="str">
            <v>03017</v>
          </cell>
          <cell r="C12">
            <v>12.88</v>
          </cell>
          <cell r="H12">
            <v>8.7200000000000006</v>
          </cell>
          <cell r="I12">
            <v>0.09</v>
          </cell>
          <cell r="L12">
            <v>21.6</v>
          </cell>
          <cell r="M12" t="str">
            <v>14099</v>
          </cell>
          <cell r="N12">
            <v>0.60599999999999998</v>
          </cell>
          <cell r="P12" t="str">
            <v>03053</v>
          </cell>
          <cell r="Q12">
            <v>0.70399999999999996</v>
          </cell>
          <cell r="R12">
            <v>0.41299999999999998</v>
          </cell>
          <cell r="S12">
            <v>1.117</v>
          </cell>
          <cell r="AF12">
            <v>0</v>
          </cell>
          <cell r="AM12">
            <v>0</v>
          </cell>
          <cell r="AO12" t="str">
            <v>03053</v>
          </cell>
          <cell r="AU12">
            <v>1</v>
          </cell>
          <cell r="AZ12">
            <v>1</v>
          </cell>
          <cell r="BD12" t="str">
            <v>08458</v>
          </cell>
          <cell r="BE12">
            <v>0.29499999999999998</v>
          </cell>
          <cell r="BF12">
            <v>1.131</v>
          </cell>
          <cell r="BG12">
            <v>1.4259999999999999</v>
          </cell>
        </row>
        <row r="13">
          <cell r="A13" t="str">
            <v>03053</v>
          </cell>
          <cell r="C13">
            <v>0.4</v>
          </cell>
          <cell r="L13">
            <v>0.4</v>
          </cell>
          <cell r="M13" t="str">
            <v>17001</v>
          </cell>
          <cell r="N13">
            <v>1.0999999999999999</v>
          </cell>
          <cell r="P13" t="str">
            <v>03400</v>
          </cell>
          <cell r="Q13">
            <v>7.4190000000000005</v>
          </cell>
          <cell r="R13">
            <v>6.6829999999999998</v>
          </cell>
          <cell r="S13">
            <v>14.102</v>
          </cell>
          <cell r="AF13">
            <v>0</v>
          </cell>
          <cell r="AM13">
            <v>0</v>
          </cell>
          <cell r="AO13" t="str">
            <v>03116</v>
          </cell>
          <cell r="AT13">
            <v>0.52</v>
          </cell>
          <cell r="AW13">
            <v>0.34300000000000003</v>
          </cell>
          <cell r="AZ13">
            <v>0.86299999999999999</v>
          </cell>
          <cell r="BD13" t="str">
            <v>13146</v>
          </cell>
          <cell r="BF13">
            <v>0.45200000000000001</v>
          </cell>
          <cell r="BG13">
            <v>0.45200000000000001</v>
          </cell>
        </row>
        <row r="14">
          <cell r="A14" t="str">
            <v>03116</v>
          </cell>
          <cell r="C14">
            <v>3</v>
          </cell>
          <cell r="H14">
            <v>1.04</v>
          </cell>
          <cell r="L14">
            <v>4.04</v>
          </cell>
          <cell r="M14" t="str">
            <v>20405</v>
          </cell>
          <cell r="N14">
            <v>0.502</v>
          </cell>
          <cell r="P14" t="str">
            <v>04127</v>
          </cell>
          <cell r="Q14">
            <v>1.032</v>
          </cell>
          <cell r="S14">
            <v>1.032</v>
          </cell>
          <cell r="AF14">
            <v>0</v>
          </cell>
          <cell r="AM14">
            <v>0</v>
          </cell>
          <cell r="AO14" t="str">
            <v>03400</v>
          </cell>
          <cell r="AP14">
            <v>0.53800000000000003</v>
          </cell>
          <cell r="AR14">
            <v>6</v>
          </cell>
          <cell r="AS14">
            <v>0.84599999999999997</v>
          </cell>
          <cell r="AT14">
            <v>14.850999999999999</v>
          </cell>
          <cell r="AU14">
            <v>8.4770000000000003</v>
          </cell>
          <cell r="AV14">
            <v>1</v>
          </cell>
          <cell r="AW14">
            <v>3</v>
          </cell>
          <cell r="AX14">
            <v>1.181</v>
          </cell>
          <cell r="AZ14">
            <v>35.893000000000001</v>
          </cell>
          <cell r="BD14" t="str">
            <v>13161</v>
          </cell>
          <cell r="BE14">
            <v>3.1659999999999999</v>
          </cell>
          <cell r="BF14">
            <v>2.6629999999999998</v>
          </cell>
          <cell r="BG14">
            <v>5.8289999999999997</v>
          </cell>
        </row>
        <row r="15">
          <cell r="A15" t="str">
            <v>03400</v>
          </cell>
          <cell r="C15">
            <v>12.928000000000001</v>
          </cell>
          <cell r="G15">
            <v>4.6950000000000003</v>
          </cell>
          <cell r="H15">
            <v>9.5849999999999991</v>
          </cell>
          <cell r="L15">
            <v>27.207999999999998</v>
          </cell>
          <cell r="M15" t="str">
            <v>21302</v>
          </cell>
          <cell r="N15">
            <v>0.71199999999999997</v>
          </cell>
          <cell r="P15" t="str">
            <v>04129</v>
          </cell>
          <cell r="R15">
            <v>0.68500000000000005</v>
          </cell>
          <cell r="S15">
            <v>0.68500000000000005</v>
          </cell>
          <cell r="AF15">
            <v>0</v>
          </cell>
          <cell r="AM15">
            <v>0</v>
          </cell>
          <cell r="AO15" t="str">
            <v>04019</v>
          </cell>
          <cell r="AT15">
            <v>0.7</v>
          </cell>
          <cell r="AZ15">
            <v>0.7</v>
          </cell>
          <cell r="BD15" t="str">
            <v>14005</v>
          </cell>
          <cell r="BF15">
            <v>0.68899999999999995</v>
          </cell>
          <cell r="BG15">
            <v>0.68899999999999995</v>
          </cell>
        </row>
        <row r="16">
          <cell r="A16" t="str">
            <v>04019</v>
          </cell>
          <cell r="C16">
            <v>1</v>
          </cell>
          <cell r="L16">
            <v>1</v>
          </cell>
          <cell r="M16" t="str">
            <v>27416</v>
          </cell>
          <cell r="N16">
            <v>0.106</v>
          </cell>
          <cell r="P16" t="str">
            <v>04222</v>
          </cell>
          <cell r="R16">
            <v>0.754</v>
          </cell>
          <cell r="S16">
            <v>0.754</v>
          </cell>
          <cell r="AF16">
            <v>0</v>
          </cell>
          <cell r="AM16">
            <v>0</v>
          </cell>
          <cell r="AO16" t="str">
            <v>04129</v>
          </cell>
          <cell r="AT16">
            <v>0.31</v>
          </cell>
          <cell r="AW16">
            <v>0.60000000000000009</v>
          </cell>
          <cell r="AZ16">
            <v>0.91000000000000014</v>
          </cell>
          <cell r="BD16" t="str">
            <v>17417</v>
          </cell>
          <cell r="BF16">
            <v>2.7990000000000004</v>
          </cell>
          <cell r="BG16">
            <v>2.7990000000000004</v>
          </cell>
        </row>
        <row r="17">
          <cell r="A17" t="str">
            <v>04129</v>
          </cell>
          <cell r="C17">
            <v>1</v>
          </cell>
          <cell r="L17">
            <v>1</v>
          </cell>
          <cell r="M17" t="str">
            <v>31103</v>
          </cell>
          <cell r="N17">
            <v>0.23599999999999999</v>
          </cell>
          <cell r="P17" t="str">
            <v>05121</v>
          </cell>
          <cell r="Q17">
            <v>3.7680000000000002</v>
          </cell>
          <cell r="S17">
            <v>3.7680000000000002</v>
          </cell>
          <cell r="AF17">
            <v>0</v>
          </cell>
          <cell r="AM17">
            <v>0</v>
          </cell>
          <cell r="AO17" t="str">
            <v>04222</v>
          </cell>
          <cell r="AR17">
            <v>0.80600000000000005</v>
          </cell>
          <cell r="AT17">
            <v>1.6220000000000001</v>
          </cell>
          <cell r="AW17">
            <v>0.81699999999999995</v>
          </cell>
          <cell r="AZ17">
            <v>3.2450000000000001</v>
          </cell>
          <cell r="BD17" t="str">
            <v>18400</v>
          </cell>
          <cell r="BF17">
            <v>0.108</v>
          </cell>
          <cell r="BG17">
            <v>0.108</v>
          </cell>
        </row>
        <row r="18">
          <cell r="A18" t="str">
            <v>04222</v>
          </cell>
          <cell r="C18">
            <v>1.821</v>
          </cell>
          <cell r="L18">
            <v>1.821</v>
          </cell>
          <cell r="M18" t="str">
            <v>31401</v>
          </cell>
          <cell r="N18">
            <v>0.73099999999999998</v>
          </cell>
          <cell r="P18" t="str">
            <v>05401</v>
          </cell>
          <cell r="Q18">
            <v>3.7680000000000002</v>
          </cell>
          <cell r="R18">
            <v>1.042</v>
          </cell>
          <cell r="S18">
            <v>1.042</v>
          </cell>
          <cell r="AF18">
            <v>0</v>
          </cell>
          <cell r="AM18">
            <v>0</v>
          </cell>
          <cell r="AO18" t="str">
            <v>04228</v>
          </cell>
          <cell r="AT18">
            <v>1</v>
          </cell>
          <cell r="AZ18">
            <v>1</v>
          </cell>
          <cell r="BD18" t="str">
            <v>19404</v>
          </cell>
          <cell r="BE18">
            <v>0.36899999999999999</v>
          </cell>
          <cell r="BF18">
            <v>1.292</v>
          </cell>
          <cell r="BG18">
            <v>1.292</v>
          </cell>
        </row>
        <row r="19">
          <cell r="A19" t="str">
            <v>04228</v>
          </cell>
          <cell r="C19">
            <v>1</v>
          </cell>
          <cell r="L19">
            <v>1</v>
          </cell>
          <cell r="M19" t="str">
            <v>33183</v>
          </cell>
          <cell r="N19">
            <v>0.29399999999999998</v>
          </cell>
          <cell r="P19" t="str">
            <v>06098</v>
          </cell>
          <cell r="Q19">
            <v>0.754</v>
          </cell>
          <cell r="R19">
            <v>1.042</v>
          </cell>
          <cell r="S19">
            <v>0.754</v>
          </cell>
          <cell r="AF19">
            <v>0</v>
          </cell>
          <cell r="AM19">
            <v>0</v>
          </cell>
          <cell r="AO19" t="str">
            <v>04246</v>
          </cell>
          <cell r="AR19">
            <v>2.6829999999999998</v>
          </cell>
          <cell r="AT19">
            <v>6.7330000000000005</v>
          </cell>
          <cell r="AU19">
            <v>3.3329999999999997</v>
          </cell>
          <cell r="AV19">
            <v>0.2</v>
          </cell>
          <cell r="AW19">
            <v>1.2430000000000001</v>
          </cell>
          <cell r="AX19">
            <v>1.411</v>
          </cell>
          <cell r="AZ19">
            <v>15.603</v>
          </cell>
          <cell r="BD19" t="str">
            <v>21232</v>
          </cell>
          <cell r="BE19">
            <v>0.36899999999999999</v>
          </cell>
          <cell r="BF19">
            <v>0.224</v>
          </cell>
          <cell r="BG19">
            <v>0.36899999999999999</v>
          </cell>
        </row>
        <row r="20">
          <cell r="A20" t="str">
            <v>04246</v>
          </cell>
          <cell r="C20">
            <v>8.1630000000000003</v>
          </cell>
          <cell r="H20">
            <v>3.9670000000000001</v>
          </cell>
          <cell r="L20">
            <v>12.13</v>
          </cell>
          <cell r="M20" t="str">
            <v>39202</v>
          </cell>
          <cell r="N20">
            <v>0.5</v>
          </cell>
          <cell r="P20" t="str">
            <v>06101</v>
          </cell>
          <cell r="Q20">
            <v>0.73899999999999999</v>
          </cell>
          <cell r="R20">
            <v>0.14000000000000001</v>
          </cell>
          <cell r="S20">
            <v>0.879</v>
          </cell>
          <cell r="AF20">
            <v>0</v>
          </cell>
          <cell r="AM20">
            <v>0</v>
          </cell>
          <cell r="AO20" t="str">
            <v>05121</v>
          </cell>
          <cell r="AR20">
            <v>0.41599999999999998</v>
          </cell>
          <cell r="AT20">
            <v>6.9</v>
          </cell>
          <cell r="AU20">
            <v>4</v>
          </cell>
          <cell r="AV20">
            <v>1</v>
          </cell>
          <cell r="AZ20">
            <v>12.316000000000001</v>
          </cell>
          <cell r="BD20" t="str">
            <v>21302</v>
          </cell>
          <cell r="BE20">
            <v>0.52500000000000002</v>
          </cell>
          <cell r="BF20">
            <v>0.67800000000000005</v>
          </cell>
          <cell r="BG20">
            <v>0.52500000000000002</v>
          </cell>
        </row>
        <row r="21">
          <cell r="A21" t="str">
            <v>05121</v>
          </cell>
          <cell r="C21">
            <v>5</v>
          </cell>
          <cell r="H21">
            <v>4</v>
          </cell>
          <cell r="L21">
            <v>9</v>
          </cell>
          <cell r="M21" t="str">
            <v>39207</v>
          </cell>
          <cell r="N21">
            <v>4.9000000000000002E-2</v>
          </cell>
          <cell r="P21" t="str">
            <v>06103</v>
          </cell>
          <cell r="Q21">
            <v>8.6999999999999994E-2</v>
          </cell>
          <cell r="R21">
            <v>0.14000000000000001</v>
          </cell>
          <cell r="S21">
            <v>8.6999999999999994E-2</v>
          </cell>
          <cell r="AF21">
            <v>0</v>
          </cell>
          <cell r="AM21">
            <v>0</v>
          </cell>
          <cell r="AO21" t="str">
            <v>05323</v>
          </cell>
          <cell r="AT21">
            <v>3</v>
          </cell>
          <cell r="AU21">
            <v>2.1989999999999998</v>
          </cell>
          <cell r="AW21">
            <v>1</v>
          </cell>
          <cell r="AZ21">
            <v>6.1989999999999998</v>
          </cell>
          <cell r="BD21" t="str">
            <v>22207</v>
          </cell>
          <cell r="BF21">
            <v>0.224</v>
          </cell>
          <cell r="BG21">
            <v>0.224</v>
          </cell>
        </row>
        <row r="22">
          <cell r="A22" t="str">
            <v>05323</v>
          </cell>
          <cell r="C22">
            <v>3.7429999999999999</v>
          </cell>
          <cell r="L22">
            <v>3.7429999999999999</v>
          </cell>
          <cell r="M22" t="str">
            <v>00000</v>
          </cell>
          <cell r="N22">
            <v>0</v>
          </cell>
          <cell r="P22" t="str">
            <v>06112</v>
          </cell>
          <cell r="Q22">
            <v>2.9649999999999999</v>
          </cell>
          <cell r="R22">
            <v>2.3410000000000002</v>
          </cell>
          <cell r="S22">
            <v>5.984</v>
          </cell>
          <cell r="AF22">
            <v>0</v>
          </cell>
          <cell r="AM22">
            <v>0</v>
          </cell>
          <cell r="AO22" t="str">
            <v>05402</v>
          </cell>
          <cell r="AT22">
            <v>0.72800000000000009</v>
          </cell>
          <cell r="AY22">
            <v>0.66799999999999993</v>
          </cell>
          <cell r="AZ22">
            <v>1.3959999999999999</v>
          </cell>
          <cell r="BD22" t="str">
            <v>24404</v>
          </cell>
          <cell r="BF22">
            <v>0.47499999999999998</v>
          </cell>
          <cell r="BG22">
            <v>0.47499999999999998</v>
          </cell>
        </row>
        <row r="23">
          <cell r="A23" t="str">
            <v>05402</v>
          </cell>
          <cell r="C23">
            <v>1.016</v>
          </cell>
          <cell r="L23">
            <v>1.016</v>
          </cell>
          <cell r="M23" t="str">
            <v>Grand Total</v>
          </cell>
          <cell r="N23">
            <v>7.2979999999999992</v>
          </cell>
          <cell r="P23" t="str">
            <v>06117</v>
          </cell>
          <cell r="Q23">
            <v>3.698</v>
          </cell>
          <cell r="R23">
            <v>1.5209999999999999</v>
          </cell>
          <cell r="S23">
            <v>5.2189999999999994</v>
          </cell>
          <cell r="AF23">
            <v>0</v>
          </cell>
          <cell r="AM23">
            <v>0</v>
          </cell>
          <cell r="AO23" t="str">
            <v>06037</v>
          </cell>
          <cell r="AR23">
            <v>12.366999999999999</v>
          </cell>
          <cell r="AT23">
            <v>24.540999999999997</v>
          </cell>
          <cell r="AU23">
            <v>11.298</v>
          </cell>
          <cell r="AV23">
            <v>0.05</v>
          </cell>
          <cell r="AW23">
            <v>2.823</v>
          </cell>
          <cell r="AY23">
            <v>1.6</v>
          </cell>
          <cell r="AZ23">
            <v>52.678999999999995</v>
          </cell>
          <cell r="BD23" t="str">
            <v>26056</v>
          </cell>
          <cell r="BF23">
            <v>0.23699999999999999</v>
          </cell>
          <cell r="BG23">
            <v>0.23699999999999999</v>
          </cell>
        </row>
        <row r="24">
          <cell r="A24" t="str">
            <v>05903</v>
          </cell>
          <cell r="C24">
            <v>0.77</v>
          </cell>
          <cell r="L24">
            <v>0.77</v>
          </cell>
          <cell r="P24" t="str">
            <v>06119</v>
          </cell>
          <cell r="Q24">
            <v>0.45200000000000001</v>
          </cell>
          <cell r="R24">
            <v>1.5209999999999999</v>
          </cell>
          <cell r="S24">
            <v>0.45200000000000001</v>
          </cell>
          <cell r="AF24">
            <v>0</v>
          </cell>
          <cell r="AM24">
            <v>0</v>
          </cell>
          <cell r="AO24" t="str">
            <v>06098</v>
          </cell>
          <cell r="AR24">
            <v>0.35200000000000004</v>
          </cell>
          <cell r="AS24">
            <v>0.6</v>
          </cell>
          <cell r="AT24">
            <v>0.2</v>
          </cell>
          <cell r="AU24">
            <v>0.95000000000000007</v>
          </cell>
          <cell r="AY24">
            <v>0.44</v>
          </cell>
          <cell r="AZ24">
            <v>2.5419999999999998</v>
          </cell>
          <cell r="BD24" t="str">
            <v>27320</v>
          </cell>
          <cell r="BF24">
            <v>1.1560000000000001</v>
          </cell>
          <cell r="BG24">
            <v>1.1560000000000001</v>
          </cell>
        </row>
        <row r="25">
          <cell r="A25" t="str">
            <v>06037</v>
          </cell>
          <cell r="C25">
            <v>33.4</v>
          </cell>
          <cell r="H25">
            <v>8.6549999999999994</v>
          </cell>
          <cell r="L25">
            <v>42.055</v>
          </cell>
          <cell r="P25" t="str">
            <v>06122</v>
          </cell>
          <cell r="Q25">
            <v>0.45200000000000001</v>
          </cell>
          <cell r="R25">
            <v>4.6839999999999993</v>
          </cell>
          <cell r="S25">
            <v>4.6839999999999993</v>
          </cell>
          <cell r="AF25">
            <v>0</v>
          </cell>
          <cell r="AM25">
            <v>0</v>
          </cell>
          <cell r="AO25" t="str">
            <v>06101</v>
          </cell>
          <cell r="AT25">
            <v>1.375</v>
          </cell>
          <cell r="AZ25">
            <v>1.375</v>
          </cell>
          <cell r="BD25" t="str">
            <v>27343</v>
          </cell>
          <cell r="BE25">
            <v>1.355</v>
          </cell>
          <cell r="BF25">
            <v>1.179</v>
          </cell>
          <cell r="BG25">
            <v>1.179</v>
          </cell>
        </row>
        <row r="26">
          <cell r="A26" t="str">
            <v>06098</v>
          </cell>
          <cell r="C26">
            <v>0.3</v>
          </cell>
          <cell r="E26">
            <v>1.4</v>
          </cell>
          <cell r="L26">
            <v>1.7</v>
          </cell>
          <cell r="P26" t="str">
            <v>07002</v>
          </cell>
          <cell r="Q26">
            <v>0.44900000000000001</v>
          </cell>
          <cell r="R26">
            <v>4.6839999999999993</v>
          </cell>
          <cell r="S26">
            <v>0.44900000000000001</v>
          </cell>
          <cell r="AF26">
            <v>0</v>
          </cell>
          <cell r="AM26">
            <v>0</v>
          </cell>
          <cell r="AO26" t="str">
            <v>06112</v>
          </cell>
          <cell r="AR26">
            <v>1.8220000000000001</v>
          </cell>
          <cell r="AT26">
            <v>3.8409999999999997</v>
          </cell>
          <cell r="AZ26">
            <v>5.6630000000000003</v>
          </cell>
          <cell r="BD26" t="str">
            <v>27404</v>
          </cell>
          <cell r="BE26">
            <v>1.4749999999999999</v>
          </cell>
          <cell r="BF26">
            <v>0.68899999999999995</v>
          </cell>
          <cell r="BG26">
            <v>0.68899999999999995</v>
          </cell>
        </row>
        <row r="27">
          <cell r="A27" t="str">
            <v>06101</v>
          </cell>
          <cell r="C27">
            <v>2.33</v>
          </cell>
          <cell r="K27">
            <v>0.154</v>
          </cell>
          <cell r="L27">
            <v>2.484</v>
          </cell>
          <cell r="P27" t="str">
            <v>08122</v>
          </cell>
          <cell r="Q27">
            <v>6.6890000000000001</v>
          </cell>
          <cell r="R27">
            <v>4.7509999999999994</v>
          </cell>
          <cell r="S27">
            <v>11.44</v>
          </cell>
          <cell r="AF27">
            <v>0</v>
          </cell>
          <cell r="AM27">
            <v>0</v>
          </cell>
          <cell r="AO27" t="str">
            <v>06114</v>
          </cell>
          <cell r="AR27">
            <v>8.65</v>
          </cell>
          <cell r="AT27">
            <v>24.994</v>
          </cell>
          <cell r="AU27">
            <v>10.694000000000001</v>
          </cell>
          <cell r="AV27">
            <v>0.05</v>
          </cell>
          <cell r="AW27">
            <v>3.3880000000000003</v>
          </cell>
          <cell r="AZ27">
            <v>47.775999999999996</v>
          </cell>
          <cell r="BD27" t="str">
            <v>27416</v>
          </cell>
          <cell r="BE27">
            <v>1.355</v>
          </cell>
          <cell r="BF27">
            <v>0.48799999999999999</v>
          </cell>
          <cell r="BG27">
            <v>1.355</v>
          </cell>
        </row>
        <row r="28">
          <cell r="A28" t="str">
            <v>06103</v>
          </cell>
          <cell r="C28">
            <v>0.19900000000000001</v>
          </cell>
          <cell r="L28">
            <v>0.19900000000000001</v>
          </cell>
          <cell r="P28" t="str">
            <v>08401</v>
          </cell>
          <cell r="Q28">
            <v>1.9610000000000001</v>
          </cell>
          <cell r="R28">
            <v>0.81299999999999994</v>
          </cell>
          <cell r="S28">
            <v>2.774</v>
          </cell>
          <cell r="AF28">
            <v>0</v>
          </cell>
          <cell r="AM28">
            <v>0</v>
          </cell>
          <cell r="AO28" t="str">
            <v>06117</v>
          </cell>
          <cell r="AR28">
            <v>2.7</v>
          </cell>
          <cell r="AT28">
            <v>6</v>
          </cell>
          <cell r="AU28">
            <v>4.5999999999999996</v>
          </cell>
          <cell r="AW28">
            <v>0.5</v>
          </cell>
          <cell r="AZ28">
            <v>13.799999999999999</v>
          </cell>
          <cell r="BD28" t="str">
            <v>29101</v>
          </cell>
          <cell r="BE28">
            <v>1.4749999999999999</v>
          </cell>
          <cell r="BF28">
            <v>1.335</v>
          </cell>
          <cell r="BG28">
            <v>2.8099999999999996</v>
          </cell>
        </row>
        <row r="29">
          <cell r="A29" t="str">
            <v>06112</v>
          </cell>
          <cell r="C29">
            <v>4.4619999999999997</v>
          </cell>
          <cell r="D29">
            <v>4.3999999999999997E-2</v>
          </cell>
          <cell r="F29">
            <v>3.5999999999999997E-2</v>
          </cell>
          <cell r="G29">
            <v>2.5999999999999999E-2</v>
          </cell>
          <cell r="L29">
            <v>4.5679999999999987</v>
          </cell>
          <cell r="P29" t="str">
            <v>08402</v>
          </cell>
          <cell r="Q29">
            <v>0.72899999999999998</v>
          </cell>
          <cell r="R29">
            <v>0.81299999999999994</v>
          </cell>
          <cell r="S29">
            <v>0.72899999999999998</v>
          </cell>
          <cell r="AF29">
            <v>0</v>
          </cell>
          <cell r="AM29">
            <v>0</v>
          </cell>
          <cell r="AO29" t="str">
            <v>06119</v>
          </cell>
          <cell r="AR29">
            <v>3.8</v>
          </cell>
          <cell r="AT29">
            <v>15.34</v>
          </cell>
          <cell r="AU29">
            <v>9.25</v>
          </cell>
          <cell r="AW29">
            <v>1</v>
          </cell>
          <cell r="AX29">
            <v>0.6</v>
          </cell>
          <cell r="AZ29">
            <v>29.990000000000002</v>
          </cell>
          <cell r="BD29" t="str">
            <v>31004</v>
          </cell>
          <cell r="BF29">
            <v>0.48499999999999999</v>
          </cell>
          <cell r="BG29">
            <v>0.48499999999999999</v>
          </cell>
        </row>
        <row r="30">
          <cell r="A30" t="str">
            <v>06114</v>
          </cell>
          <cell r="C30">
            <v>18.824000000000002</v>
          </cell>
          <cell r="E30">
            <v>7.6659999999999995</v>
          </cell>
          <cell r="H30">
            <v>4.5010000000000003</v>
          </cell>
          <cell r="J30">
            <v>6.8329999999999993</v>
          </cell>
          <cell r="L30">
            <v>37.824000000000005</v>
          </cell>
          <cell r="P30" t="str">
            <v>08404</v>
          </cell>
          <cell r="Q30">
            <v>0.72899999999999998</v>
          </cell>
          <cell r="R30">
            <v>1.014</v>
          </cell>
          <cell r="S30">
            <v>1.014</v>
          </cell>
          <cell r="AF30">
            <v>0</v>
          </cell>
          <cell r="AM30">
            <v>0</v>
          </cell>
          <cell r="AO30" t="str">
            <v>06122</v>
          </cell>
          <cell r="AR30">
            <v>1.4</v>
          </cell>
          <cell r="AT30">
            <v>4.62</v>
          </cell>
          <cell r="AU30">
            <v>2.75</v>
          </cell>
          <cell r="AW30">
            <v>0.3</v>
          </cell>
          <cell r="AX30">
            <v>0.6</v>
          </cell>
          <cell r="AZ30">
            <v>9.67</v>
          </cell>
          <cell r="BD30" t="str">
            <v>31103</v>
          </cell>
          <cell r="BF30">
            <v>0.91900000000000004</v>
          </cell>
          <cell r="BG30">
            <v>0.91900000000000004</v>
          </cell>
        </row>
        <row r="31">
          <cell r="A31" t="str">
            <v>06117</v>
          </cell>
          <cell r="C31">
            <v>7.399</v>
          </cell>
          <cell r="L31">
            <v>7.399</v>
          </cell>
          <cell r="P31" t="str">
            <v>08458</v>
          </cell>
          <cell r="Q31">
            <v>3.6880000000000002</v>
          </cell>
          <cell r="R31">
            <v>3.073</v>
          </cell>
          <cell r="S31">
            <v>6.7610000000000001</v>
          </cell>
          <cell r="AF31">
            <v>0</v>
          </cell>
          <cell r="AM31">
            <v>0</v>
          </cell>
          <cell r="AO31" t="str">
            <v>08122</v>
          </cell>
          <cell r="AR31">
            <v>2.915</v>
          </cell>
          <cell r="AT31">
            <v>7.2430000000000003</v>
          </cell>
          <cell r="AU31">
            <v>0.83299999999999996</v>
          </cell>
          <cell r="AW31">
            <v>0.52</v>
          </cell>
          <cell r="AY31">
            <v>1.9670000000000001</v>
          </cell>
          <cell r="AZ31">
            <v>13.478000000000002</v>
          </cell>
          <cell r="BD31" t="str">
            <v>31201</v>
          </cell>
          <cell r="BF31">
            <v>1.5669999999999999</v>
          </cell>
          <cell r="BG31">
            <v>1.5669999999999999</v>
          </cell>
        </row>
        <row r="32">
          <cell r="A32" t="str">
            <v>06119</v>
          </cell>
          <cell r="C32">
            <v>10.5</v>
          </cell>
          <cell r="E32">
            <v>0.25</v>
          </cell>
          <cell r="H32">
            <v>1.4930000000000001</v>
          </cell>
          <cell r="L32">
            <v>12.243</v>
          </cell>
          <cell r="P32" t="str">
            <v>09075</v>
          </cell>
          <cell r="R32">
            <v>0.36</v>
          </cell>
          <cell r="S32">
            <v>0.36</v>
          </cell>
          <cell r="AF32">
            <v>0</v>
          </cell>
          <cell r="AM32">
            <v>0</v>
          </cell>
          <cell r="AO32" t="str">
            <v>08401</v>
          </cell>
          <cell r="AT32">
            <v>2.73</v>
          </cell>
          <cell r="AU32">
            <v>1</v>
          </cell>
          <cell r="AZ32">
            <v>3.73</v>
          </cell>
          <cell r="BD32" t="str">
            <v>31306</v>
          </cell>
          <cell r="BF32">
            <v>1.1659999999999999</v>
          </cell>
          <cell r="BG32">
            <v>1.1659999999999999</v>
          </cell>
        </row>
        <row r="33">
          <cell r="A33" t="str">
            <v>06122</v>
          </cell>
          <cell r="C33">
            <v>5.4829999999999997</v>
          </cell>
          <cell r="L33">
            <v>5.4829999999999997</v>
          </cell>
          <cell r="P33" t="str">
            <v>11001</v>
          </cell>
          <cell r="Q33">
            <v>0.442</v>
          </cell>
          <cell r="S33">
            <v>0.442</v>
          </cell>
          <cell r="AF33">
            <v>0</v>
          </cell>
          <cell r="AM33">
            <v>0</v>
          </cell>
          <cell r="AO33" t="str">
            <v>08404</v>
          </cell>
          <cell r="AR33">
            <v>1</v>
          </cell>
          <cell r="AT33">
            <v>3.25</v>
          </cell>
          <cell r="AU33">
            <v>2</v>
          </cell>
          <cell r="AZ33">
            <v>6.25</v>
          </cell>
          <cell r="BD33" t="str">
            <v>31401</v>
          </cell>
          <cell r="BF33">
            <v>1.4570000000000001</v>
          </cell>
          <cell r="BG33">
            <v>1.4570000000000001</v>
          </cell>
        </row>
        <row r="34">
          <cell r="A34" t="str">
            <v>08122</v>
          </cell>
          <cell r="C34">
            <v>12</v>
          </cell>
          <cell r="G34">
            <v>3</v>
          </cell>
          <cell r="H34">
            <v>1.04</v>
          </cell>
          <cell r="K34">
            <v>0.55000000000000004</v>
          </cell>
          <cell r="L34">
            <v>16.59</v>
          </cell>
          <cell r="P34" t="str">
            <v>13144</v>
          </cell>
          <cell r="Q34">
            <v>0.182</v>
          </cell>
          <cell r="S34">
            <v>0.182</v>
          </cell>
          <cell r="AF34">
            <v>0</v>
          </cell>
          <cell r="AM34">
            <v>0</v>
          </cell>
          <cell r="AO34" t="str">
            <v>08458</v>
          </cell>
          <cell r="AR34">
            <v>2</v>
          </cell>
          <cell r="AT34">
            <v>9</v>
          </cell>
          <cell r="AU34">
            <v>3</v>
          </cell>
          <cell r="AW34">
            <v>0.8</v>
          </cell>
          <cell r="AZ34">
            <v>14.8</v>
          </cell>
          <cell r="BD34" t="str">
            <v>32325</v>
          </cell>
          <cell r="BF34">
            <v>0.77100000000000002</v>
          </cell>
          <cell r="BG34">
            <v>0.77100000000000002</v>
          </cell>
        </row>
        <row r="35">
          <cell r="A35" t="str">
            <v>08130</v>
          </cell>
          <cell r="C35">
            <v>1</v>
          </cell>
          <cell r="L35">
            <v>1</v>
          </cell>
          <cell r="P35" t="str">
            <v>13156</v>
          </cell>
          <cell r="R35">
            <v>0.24199999999999999</v>
          </cell>
          <cell r="S35">
            <v>0.24199999999999999</v>
          </cell>
          <cell r="AF35">
            <v>0</v>
          </cell>
          <cell r="AM35">
            <v>0</v>
          </cell>
          <cell r="AO35" t="str">
            <v>09206</v>
          </cell>
          <cell r="AR35">
            <v>0.86299999999999999</v>
          </cell>
          <cell r="AT35">
            <v>5.84</v>
          </cell>
          <cell r="AU35">
            <v>4.6000000000000005</v>
          </cell>
          <cell r="AV35">
            <v>0.128</v>
          </cell>
          <cell r="AW35">
            <v>0.80799999999999994</v>
          </cell>
          <cell r="AX35">
            <v>1.2130000000000001</v>
          </cell>
          <cell r="AZ35">
            <v>13.452000000000002</v>
          </cell>
          <cell r="BD35" t="str">
            <v>32354</v>
          </cell>
          <cell r="BF35">
            <v>2.1469999999999998</v>
          </cell>
          <cell r="BG35">
            <v>2.1469999999999998</v>
          </cell>
        </row>
        <row r="36">
          <cell r="A36" t="str">
            <v>08401</v>
          </cell>
          <cell r="C36">
            <v>1</v>
          </cell>
          <cell r="L36">
            <v>1</v>
          </cell>
          <cell r="P36" t="str">
            <v>13165</v>
          </cell>
          <cell r="Q36">
            <v>0.307</v>
          </cell>
          <cell r="S36">
            <v>0.307</v>
          </cell>
          <cell r="AF36">
            <v>0</v>
          </cell>
          <cell r="AM36">
            <v>0</v>
          </cell>
          <cell r="AO36" t="str">
            <v>11001</v>
          </cell>
          <cell r="AR36">
            <v>4</v>
          </cell>
          <cell r="AU36">
            <v>4</v>
          </cell>
          <cell r="AV36">
            <v>1.95</v>
          </cell>
          <cell r="AW36">
            <v>1</v>
          </cell>
          <cell r="AZ36">
            <v>10.95</v>
          </cell>
          <cell r="BD36" t="str">
            <v>32361</v>
          </cell>
          <cell r="BF36">
            <v>0.63900000000000001</v>
          </cell>
          <cell r="BG36">
            <v>0.63900000000000001</v>
          </cell>
        </row>
        <row r="37">
          <cell r="A37" t="str">
            <v>08402</v>
          </cell>
          <cell r="C37">
            <v>1.032</v>
          </cell>
          <cell r="L37">
            <v>1.032</v>
          </cell>
          <cell r="P37" t="str">
            <v>13167</v>
          </cell>
          <cell r="R37">
            <v>0.11700000000000001</v>
          </cell>
          <cell r="S37">
            <v>0.11700000000000001</v>
          </cell>
          <cell r="AF37">
            <v>0</v>
          </cell>
          <cell r="AM37">
            <v>0</v>
          </cell>
          <cell r="AO37" t="str">
            <v>11051</v>
          </cell>
          <cell r="AT37">
            <v>0.8</v>
          </cell>
          <cell r="AU37">
            <v>1.86</v>
          </cell>
          <cell r="AZ37">
            <v>2.66</v>
          </cell>
          <cell r="BD37" t="str">
            <v>33036</v>
          </cell>
          <cell r="BF37">
            <v>0.51200000000000001</v>
          </cell>
          <cell r="BG37">
            <v>0.51200000000000001</v>
          </cell>
        </row>
        <row r="38">
          <cell r="A38" t="str">
            <v>08404</v>
          </cell>
          <cell r="C38">
            <v>2.016</v>
          </cell>
          <cell r="H38">
            <v>0.5</v>
          </cell>
          <cell r="L38">
            <v>2.516</v>
          </cell>
          <cell r="P38" t="str">
            <v>14005</v>
          </cell>
          <cell r="R38">
            <v>0.34799999999999998</v>
          </cell>
          <cell r="S38">
            <v>0.34799999999999998</v>
          </cell>
          <cell r="AF38">
            <v>0</v>
          </cell>
          <cell r="AM38">
            <v>0</v>
          </cell>
          <cell r="AO38" t="str">
            <v>12110</v>
          </cell>
          <cell r="AU38">
            <v>0.10299999999999999</v>
          </cell>
          <cell r="AZ38">
            <v>0.10299999999999999</v>
          </cell>
          <cell r="BD38" t="str">
            <v>33115</v>
          </cell>
          <cell r="BF38">
            <v>0.318</v>
          </cell>
          <cell r="BG38">
            <v>0.318</v>
          </cell>
        </row>
        <row r="39">
          <cell r="A39" t="str">
            <v>08458</v>
          </cell>
          <cell r="C39">
            <v>6</v>
          </cell>
          <cell r="H39">
            <v>2</v>
          </cell>
          <cell r="L39">
            <v>8</v>
          </cell>
          <cell r="P39" t="str">
            <v>14028</v>
          </cell>
          <cell r="R39">
            <v>1.2770000000000001</v>
          </cell>
          <cell r="S39">
            <v>1.2770000000000001</v>
          </cell>
          <cell r="AF39">
            <v>0</v>
          </cell>
          <cell r="AM39">
            <v>0</v>
          </cell>
          <cell r="AO39" t="str">
            <v>13073</v>
          </cell>
          <cell r="AR39">
            <v>0.52500000000000002</v>
          </cell>
          <cell r="AU39">
            <v>2</v>
          </cell>
          <cell r="AZ39">
            <v>2.5249999999999999</v>
          </cell>
          <cell r="BD39" t="str">
            <v>33212</v>
          </cell>
          <cell r="BF39">
            <v>0.27499999999999997</v>
          </cell>
          <cell r="BG39">
            <v>0.27499999999999997</v>
          </cell>
        </row>
        <row r="40">
          <cell r="A40" t="str">
            <v>09206</v>
          </cell>
          <cell r="C40">
            <v>3.65</v>
          </cell>
          <cell r="H40">
            <v>2.649</v>
          </cell>
          <cell r="L40">
            <v>6.2989999999999995</v>
          </cell>
          <cell r="P40" t="str">
            <v>14065</v>
          </cell>
          <cell r="Q40">
            <v>0.61099999999999999</v>
          </cell>
          <cell r="S40">
            <v>0.61099999999999999</v>
          </cell>
          <cell r="AF40">
            <v>0</v>
          </cell>
          <cell r="AM40">
            <v>0</v>
          </cell>
          <cell r="AO40" t="str">
            <v>13146</v>
          </cell>
          <cell r="AT40">
            <v>0.76</v>
          </cell>
          <cell r="AY40">
            <v>9.5000000000000001E-2</v>
          </cell>
          <cell r="AZ40">
            <v>0.76</v>
          </cell>
          <cell r="BD40" t="str">
            <v>34111</v>
          </cell>
          <cell r="BF40">
            <v>1.867</v>
          </cell>
          <cell r="BG40">
            <v>1.867</v>
          </cell>
        </row>
        <row r="41">
          <cell r="A41" t="str">
            <v>10070</v>
          </cell>
          <cell r="C41">
            <v>0.33300000000000002</v>
          </cell>
          <cell r="L41">
            <v>0.33300000000000002</v>
          </cell>
          <cell r="P41" t="str">
            <v>14066</v>
          </cell>
          <cell r="Q41">
            <v>0.114</v>
          </cell>
          <cell r="S41">
            <v>0.114</v>
          </cell>
          <cell r="AF41">
            <v>0</v>
          </cell>
          <cell r="AM41">
            <v>0</v>
          </cell>
          <cell r="AO41" t="str">
            <v>13156</v>
          </cell>
          <cell r="AU41">
            <v>0.16800000000000001</v>
          </cell>
          <cell r="AZ41">
            <v>0.16800000000000001</v>
          </cell>
          <cell r="BD41" t="str">
            <v>34402</v>
          </cell>
          <cell r="BE41">
            <v>0.753</v>
          </cell>
          <cell r="BF41">
            <v>1.4999999999999999E-2</v>
          </cell>
          <cell r="BG41">
            <v>1.4999999999999999E-2</v>
          </cell>
        </row>
        <row r="42">
          <cell r="A42" t="str">
            <v>10309</v>
          </cell>
          <cell r="G42">
            <v>0.66700000000000004</v>
          </cell>
          <cell r="L42">
            <v>0.66700000000000004</v>
          </cell>
          <cell r="P42" t="str">
            <v>14068</v>
          </cell>
          <cell r="R42">
            <v>0.63900000000000001</v>
          </cell>
          <cell r="S42">
            <v>0.63900000000000001</v>
          </cell>
          <cell r="AF42">
            <v>0</v>
          </cell>
          <cell r="AM42">
            <v>0</v>
          </cell>
          <cell r="AO42" t="str">
            <v>13160</v>
          </cell>
          <cell r="AU42">
            <v>1.0779999999999998</v>
          </cell>
          <cell r="AZ42">
            <v>1.0779999999999998</v>
          </cell>
          <cell r="BD42" t="str">
            <v>39200</v>
          </cell>
          <cell r="BF42">
            <v>3.1470000000000002</v>
          </cell>
          <cell r="BG42">
            <v>3.1470000000000002</v>
          </cell>
        </row>
        <row r="43">
          <cell r="A43" t="str">
            <v>11001</v>
          </cell>
          <cell r="C43">
            <v>16.888999999999999</v>
          </cell>
          <cell r="D43">
            <v>0.2</v>
          </cell>
          <cell r="H43">
            <v>20.856000000000002</v>
          </cell>
          <cell r="L43">
            <v>37.945</v>
          </cell>
          <cell r="P43" t="str">
            <v>15201</v>
          </cell>
          <cell r="R43">
            <v>0.72899999999999998</v>
          </cell>
          <cell r="S43">
            <v>0.72899999999999998</v>
          </cell>
          <cell r="AF43">
            <v>0</v>
          </cell>
          <cell r="AM43">
            <v>0</v>
          </cell>
          <cell r="AO43" t="str">
            <v>13161</v>
          </cell>
          <cell r="AR43">
            <v>2.5489999999999999</v>
          </cell>
          <cell r="AT43">
            <v>8.1479999999999997</v>
          </cell>
          <cell r="AU43">
            <v>3.0379999999999998</v>
          </cell>
          <cell r="AV43">
            <v>3.0049999999999999</v>
          </cell>
          <cell r="AW43">
            <v>1.2729999999999999</v>
          </cell>
          <cell r="AX43">
            <v>0.54499999999999993</v>
          </cell>
          <cell r="AZ43">
            <v>18.558</v>
          </cell>
          <cell r="BD43" t="str">
            <v>39207</v>
          </cell>
          <cell r="BE43">
            <v>0.753</v>
          </cell>
          <cell r="BF43">
            <v>0</v>
          </cell>
          <cell r="BG43">
            <v>0.753</v>
          </cell>
        </row>
        <row r="44">
          <cell r="A44" t="str">
            <v>11051</v>
          </cell>
          <cell r="C44">
            <v>3</v>
          </cell>
          <cell r="G44">
            <v>0.14000000000000001</v>
          </cell>
          <cell r="L44">
            <v>3.14</v>
          </cell>
          <cell r="P44" t="str">
            <v>15206</v>
          </cell>
          <cell r="R44">
            <v>1.1020000000000001</v>
          </cell>
          <cell r="S44">
            <v>1.1020000000000001</v>
          </cell>
          <cell r="AF44">
            <v>0</v>
          </cell>
          <cell r="AM44">
            <v>0</v>
          </cell>
          <cell r="AO44" t="str">
            <v>13165</v>
          </cell>
          <cell r="AT44">
            <v>1.5389999999999999</v>
          </cell>
          <cell r="AU44">
            <v>0.53900000000000003</v>
          </cell>
          <cell r="AZ44">
            <v>2.0779999999999998</v>
          </cell>
          <cell r="BD44" t="str">
            <v>39209</v>
          </cell>
          <cell r="BE44">
            <v>7.1180000000000003</v>
          </cell>
          <cell r="BF44">
            <v>0.83</v>
          </cell>
          <cell r="BG44">
            <v>0.83</v>
          </cell>
        </row>
        <row r="45">
          <cell r="A45" t="str">
            <v>12110</v>
          </cell>
          <cell r="C45">
            <v>0.61699999999999999</v>
          </cell>
          <cell r="L45">
            <v>0.61699999999999999</v>
          </cell>
          <cell r="P45" t="str">
            <v>16048</v>
          </cell>
          <cell r="Q45">
            <v>0.63500000000000001</v>
          </cell>
          <cell r="S45">
            <v>0.63500000000000001</v>
          </cell>
          <cell r="AF45">
            <v>0</v>
          </cell>
          <cell r="AM45">
            <v>0</v>
          </cell>
          <cell r="AO45" t="str">
            <v>14005</v>
          </cell>
          <cell r="AR45">
            <v>1</v>
          </cell>
          <cell r="AT45">
            <v>1</v>
          </cell>
          <cell r="AY45">
            <v>3.2109999999999999</v>
          </cell>
          <cell r="AZ45">
            <v>5.2110000000000003</v>
          </cell>
          <cell r="BD45" t="str">
            <v>00000</v>
          </cell>
          <cell r="BE45">
            <v>0</v>
          </cell>
          <cell r="BF45">
            <v>0</v>
          </cell>
          <cell r="BG45">
            <v>0</v>
          </cell>
        </row>
        <row r="46">
          <cell r="A46" t="str">
            <v>13073</v>
          </cell>
          <cell r="C46">
            <v>4.96</v>
          </cell>
          <cell r="L46">
            <v>4.96</v>
          </cell>
          <cell r="P46" t="str">
            <v>17001</v>
          </cell>
          <cell r="Q46">
            <v>14.094000000000001</v>
          </cell>
          <cell r="S46">
            <v>15.194000000000001</v>
          </cell>
          <cell r="AF46">
            <v>0</v>
          </cell>
          <cell r="AM46">
            <v>0</v>
          </cell>
          <cell r="AO46" t="str">
            <v>14028</v>
          </cell>
          <cell r="AY46">
            <v>4</v>
          </cell>
          <cell r="AZ46">
            <v>4</v>
          </cell>
          <cell r="BD46" t="str">
            <v>Grand Total</v>
          </cell>
          <cell r="BE46">
            <v>7.9380000000000006</v>
          </cell>
          <cell r="BF46">
            <v>33.140999999999998</v>
          </cell>
          <cell r="BG46">
            <v>41.079000000000001</v>
          </cell>
        </row>
        <row r="47">
          <cell r="A47" t="str">
            <v>13144</v>
          </cell>
          <cell r="C47">
            <v>5.66</v>
          </cell>
          <cell r="H47">
            <v>0.874</v>
          </cell>
          <cell r="L47">
            <v>6.5339999999999998</v>
          </cell>
          <cell r="P47" t="str">
            <v>17216</v>
          </cell>
          <cell r="Q47">
            <v>2.5760000000000001</v>
          </cell>
          <cell r="R47">
            <v>0.68800000000000006</v>
          </cell>
          <cell r="S47">
            <v>2.5760000000000001</v>
          </cell>
          <cell r="AF47">
            <v>0</v>
          </cell>
          <cell r="AM47">
            <v>0</v>
          </cell>
          <cell r="AO47" t="str">
            <v>14064</v>
          </cell>
          <cell r="AT47">
            <v>0.5</v>
          </cell>
          <cell r="AZ47">
            <v>0.5</v>
          </cell>
          <cell r="BG47">
            <v>0</v>
          </cell>
        </row>
        <row r="48">
          <cell r="A48" t="str">
            <v>13146</v>
          </cell>
          <cell r="C48">
            <v>0.5</v>
          </cell>
          <cell r="L48">
            <v>0.5</v>
          </cell>
          <cell r="P48" t="str">
            <v>17408</v>
          </cell>
          <cell r="Q48">
            <v>0.58200000000000007</v>
          </cell>
          <cell r="R48">
            <v>3.8570000000000002</v>
          </cell>
          <cell r="S48">
            <v>0.58200000000000007</v>
          </cell>
          <cell r="AF48">
            <v>0</v>
          </cell>
          <cell r="AM48">
            <v>0</v>
          </cell>
          <cell r="AO48" t="str">
            <v>14066</v>
          </cell>
          <cell r="AR48">
            <v>1</v>
          </cell>
          <cell r="AT48">
            <v>1</v>
          </cell>
          <cell r="AU48">
            <v>1</v>
          </cell>
          <cell r="AW48">
            <v>0.6</v>
          </cell>
          <cell r="AZ48">
            <v>3.6</v>
          </cell>
          <cell r="BG48">
            <v>0</v>
          </cell>
        </row>
        <row r="49">
          <cell r="A49" t="str">
            <v>13156</v>
          </cell>
          <cell r="G49">
            <v>0.16800000000000001</v>
          </cell>
          <cell r="L49">
            <v>0.16800000000000001</v>
          </cell>
          <cell r="P49" t="str">
            <v>17410</v>
          </cell>
          <cell r="Q49">
            <v>5.8659999999999997</v>
          </cell>
          <cell r="R49">
            <v>0.68800000000000006</v>
          </cell>
          <cell r="S49">
            <v>0.68800000000000006</v>
          </cell>
          <cell r="AF49">
            <v>0</v>
          </cell>
          <cell r="AM49">
            <v>0</v>
          </cell>
          <cell r="AO49" t="str">
            <v>14068</v>
          </cell>
          <cell r="AT49">
            <v>1.1000000000000001</v>
          </cell>
          <cell r="AU49">
            <v>0.33</v>
          </cell>
          <cell r="AZ49">
            <v>1.4300000000000002</v>
          </cell>
          <cell r="BG49">
            <v>0</v>
          </cell>
        </row>
        <row r="50">
          <cell r="A50" t="str">
            <v>13160</v>
          </cell>
          <cell r="C50">
            <v>1</v>
          </cell>
          <cell r="H50">
            <v>0.53900000000000003</v>
          </cell>
          <cell r="L50">
            <v>1.5390000000000001</v>
          </cell>
          <cell r="P50" t="str">
            <v>17415</v>
          </cell>
          <cell r="Q50">
            <v>8.6530000000000005</v>
          </cell>
          <cell r="R50">
            <v>3.8570000000000002</v>
          </cell>
          <cell r="S50">
            <v>12.510000000000002</v>
          </cell>
          <cell r="AF50">
            <v>0</v>
          </cell>
          <cell r="AM50">
            <v>0</v>
          </cell>
          <cell r="AO50" t="str">
            <v>15201</v>
          </cell>
          <cell r="AR50">
            <v>1.3479999999999999</v>
          </cell>
          <cell r="AT50">
            <v>4.218</v>
          </cell>
          <cell r="AU50">
            <v>5.2040000000000006</v>
          </cell>
          <cell r="AW50">
            <v>0.52899999999999991</v>
          </cell>
          <cell r="AZ50">
            <v>11.298999999999999</v>
          </cell>
          <cell r="BG50">
            <v>0</v>
          </cell>
        </row>
        <row r="51">
          <cell r="A51" t="str">
            <v>13161</v>
          </cell>
          <cell r="C51">
            <v>5.9409999999999998</v>
          </cell>
          <cell r="E51">
            <v>7.266</v>
          </cell>
          <cell r="H51">
            <v>3.3099999999999996</v>
          </cell>
          <cell r="L51">
            <v>16.516999999999999</v>
          </cell>
          <cell r="P51" t="str">
            <v>17417</v>
          </cell>
          <cell r="Q51">
            <v>5.8659999999999997</v>
          </cell>
          <cell r="R51">
            <v>16.29</v>
          </cell>
          <cell r="S51">
            <v>22.155999999999999</v>
          </cell>
          <cell r="AF51">
            <v>0</v>
          </cell>
          <cell r="AM51">
            <v>0</v>
          </cell>
          <cell r="AO51" t="str">
            <v>15204</v>
          </cell>
          <cell r="AT51">
            <v>0.52</v>
          </cell>
          <cell r="AZ51">
            <v>0.52</v>
          </cell>
          <cell r="BG51">
            <v>0</v>
          </cell>
        </row>
        <row r="52">
          <cell r="A52" t="str">
            <v>13165</v>
          </cell>
          <cell r="C52">
            <v>3</v>
          </cell>
          <cell r="E52">
            <v>0.8</v>
          </cell>
          <cell r="H52">
            <v>1.002</v>
          </cell>
          <cell r="L52">
            <v>4.8019999999999996</v>
          </cell>
          <cell r="P52" t="str">
            <v>18303</v>
          </cell>
          <cell r="Q52">
            <v>0.94899999999999995</v>
          </cell>
          <cell r="R52">
            <v>2.113</v>
          </cell>
          <cell r="S52">
            <v>0.94899999999999995</v>
          </cell>
          <cell r="AF52">
            <v>0</v>
          </cell>
          <cell r="AM52">
            <v>0</v>
          </cell>
          <cell r="AO52" t="str">
            <v>15206</v>
          </cell>
          <cell r="AR52">
            <v>0.8</v>
          </cell>
          <cell r="AU52">
            <v>1</v>
          </cell>
          <cell r="AZ52">
            <v>1.8</v>
          </cell>
          <cell r="BG52">
            <v>0</v>
          </cell>
        </row>
        <row r="53">
          <cell r="A53" t="str">
            <v>14005</v>
          </cell>
          <cell r="C53">
            <v>2.5499999999999998</v>
          </cell>
          <cell r="L53">
            <v>2.5499999999999998</v>
          </cell>
          <cell r="P53" t="str">
            <v>18400</v>
          </cell>
          <cell r="Q53">
            <v>5.5309999999999997</v>
          </cell>
          <cell r="S53">
            <v>5.5309999999999997</v>
          </cell>
          <cell r="AF53">
            <v>0</v>
          </cell>
          <cell r="AM53">
            <v>0</v>
          </cell>
          <cell r="AO53" t="str">
            <v>16048</v>
          </cell>
          <cell r="AY53">
            <v>0.08</v>
          </cell>
          <cell r="AZ53">
            <v>0.08</v>
          </cell>
          <cell r="BG53">
            <v>0</v>
          </cell>
        </row>
        <row r="54">
          <cell r="A54" t="str">
            <v>14064</v>
          </cell>
          <cell r="C54">
            <v>0.3</v>
          </cell>
          <cell r="L54">
            <v>0.3</v>
          </cell>
          <cell r="P54" t="str">
            <v>19401</v>
          </cell>
          <cell r="Q54">
            <v>5.4429999999999996</v>
          </cell>
          <cell r="R54">
            <v>2.113</v>
          </cell>
          <cell r="S54">
            <v>7.5559999999999992</v>
          </cell>
          <cell r="AF54">
            <v>0</v>
          </cell>
          <cell r="AM54">
            <v>0</v>
          </cell>
          <cell r="AO54" t="str">
            <v>16049</v>
          </cell>
          <cell r="AR54">
            <v>0.46899999999999997</v>
          </cell>
          <cell r="AT54">
            <v>1.29</v>
          </cell>
          <cell r="AZ54">
            <v>1.7589999999999999</v>
          </cell>
          <cell r="BG54">
            <v>0</v>
          </cell>
        </row>
        <row r="55">
          <cell r="A55" t="str">
            <v>14066</v>
          </cell>
          <cell r="C55">
            <v>2</v>
          </cell>
          <cell r="L55">
            <v>2</v>
          </cell>
          <cell r="P55" t="str">
            <v>20094</v>
          </cell>
          <cell r="Q55">
            <v>0.70799999999999996</v>
          </cell>
          <cell r="S55">
            <v>0.70799999999999996</v>
          </cell>
          <cell r="AF55">
            <v>0</v>
          </cell>
          <cell r="AM55">
            <v>0</v>
          </cell>
          <cell r="AO55" t="str">
            <v>16050</v>
          </cell>
          <cell r="AR55">
            <v>0.8</v>
          </cell>
          <cell r="AU55">
            <v>0.8</v>
          </cell>
          <cell r="AZ55">
            <v>1.6</v>
          </cell>
          <cell r="BG55">
            <v>0</v>
          </cell>
        </row>
        <row r="56">
          <cell r="A56" t="str">
            <v>14068</v>
          </cell>
          <cell r="C56">
            <v>1</v>
          </cell>
          <cell r="L56">
            <v>1</v>
          </cell>
          <cell r="P56" t="str">
            <v>20400</v>
          </cell>
          <cell r="Q56">
            <v>0.61899999999999999</v>
          </cell>
          <cell r="R56">
            <v>0.629</v>
          </cell>
          <cell r="S56">
            <v>0.61899999999999999</v>
          </cell>
          <cell r="AF56">
            <v>0</v>
          </cell>
          <cell r="AM56">
            <v>0</v>
          </cell>
          <cell r="AO56" t="str">
            <v>17001</v>
          </cell>
          <cell r="AR56">
            <v>26.299999999999997</v>
          </cell>
          <cell r="AS56">
            <v>0.55000000000000004</v>
          </cell>
          <cell r="AT56">
            <v>50.254999999999995</v>
          </cell>
          <cell r="AU56">
            <v>28.61</v>
          </cell>
          <cell r="AV56">
            <v>1.3750000000000002</v>
          </cell>
          <cell r="AW56">
            <v>6.5449999999999999</v>
          </cell>
          <cell r="AZ56">
            <v>113.63499999999999</v>
          </cell>
          <cell r="BG56">
            <v>0</v>
          </cell>
        </row>
        <row r="57">
          <cell r="A57" t="str">
            <v>14099</v>
          </cell>
          <cell r="C57">
            <v>0.5</v>
          </cell>
          <cell r="L57">
            <v>0.5</v>
          </cell>
          <cell r="P57" t="str">
            <v>20402</v>
          </cell>
          <cell r="Q57">
            <v>0.91400000000000003</v>
          </cell>
          <cell r="S57">
            <v>0.91400000000000003</v>
          </cell>
          <cell r="AF57">
            <v>0</v>
          </cell>
          <cell r="AM57">
            <v>0</v>
          </cell>
          <cell r="AO57" t="str">
            <v>17210</v>
          </cell>
          <cell r="AR57">
            <v>3.444</v>
          </cell>
          <cell r="AT57">
            <v>19.535</v>
          </cell>
          <cell r="AU57">
            <v>14.286</v>
          </cell>
          <cell r="AW57">
            <v>2.6360000000000001</v>
          </cell>
          <cell r="AZ57">
            <v>39.901000000000003</v>
          </cell>
          <cell r="BG57">
            <v>0</v>
          </cell>
        </row>
        <row r="58">
          <cell r="A58" t="str">
            <v>14172</v>
          </cell>
          <cell r="C58">
            <v>0.85</v>
          </cell>
          <cell r="H58">
            <v>0.187</v>
          </cell>
          <cell r="L58">
            <v>1.0369999999999999</v>
          </cell>
          <cell r="P58" t="str">
            <v>20404</v>
          </cell>
          <cell r="Q58">
            <v>1.046</v>
          </cell>
          <cell r="R58">
            <v>0.629</v>
          </cell>
          <cell r="S58">
            <v>0.629</v>
          </cell>
          <cell r="AF58">
            <v>0</v>
          </cell>
          <cell r="AM58">
            <v>0</v>
          </cell>
          <cell r="AO58" t="str">
            <v>17216</v>
          </cell>
          <cell r="AT58">
            <v>3.6</v>
          </cell>
          <cell r="AV58">
            <v>7.0999999999999994E-2</v>
          </cell>
          <cell r="AY58">
            <v>3.25</v>
          </cell>
          <cell r="AZ58">
            <v>6.9210000000000003</v>
          </cell>
          <cell r="BG58">
            <v>0</v>
          </cell>
        </row>
        <row r="59">
          <cell r="A59" t="str">
            <v>14400</v>
          </cell>
          <cell r="C59">
            <v>0.98399999999999999</v>
          </cell>
          <cell r="L59">
            <v>0.98399999999999999</v>
          </cell>
          <cell r="P59" t="str">
            <v>20405</v>
          </cell>
          <cell r="Q59">
            <v>0.84399999999999997</v>
          </cell>
          <cell r="S59">
            <v>1.3460000000000001</v>
          </cell>
          <cell r="AF59">
            <v>0</v>
          </cell>
          <cell r="AM59">
            <v>0</v>
          </cell>
          <cell r="AO59" t="str">
            <v>17400</v>
          </cell>
          <cell r="AR59">
            <v>1.0129999999999999</v>
          </cell>
          <cell r="AT59">
            <v>2.8</v>
          </cell>
          <cell r="AU59">
            <v>1.6</v>
          </cell>
          <cell r="AW59">
            <v>1.4</v>
          </cell>
          <cell r="AX59">
            <v>0.77600000000000002</v>
          </cell>
          <cell r="AZ59">
            <v>7.5890000000000004</v>
          </cell>
          <cell r="BG59">
            <v>0</v>
          </cell>
        </row>
        <row r="60">
          <cell r="A60" t="str">
            <v>15201</v>
          </cell>
          <cell r="C60">
            <v>6.8959999999999999</v>
          </cell>
          <cell r="H60">
            <v>3.339</v>
          </cell>
          <cell r="L60">
            <v>10.234999999999999</v>
          </cell>
          <cell r="P60" t="str">
            <v>21014</v>
          </cell>
          <cell r="Q60">
            <v>1.046</v>
          </cell>
          <cell r="R60">
            <v>0.5</v>
          </cell>
          <cell r="S60">
            <v>1.046</v>
          </cell>
          <cell r="AF60">
            <v>0</v>
          </cell>
          <cell r="AM60">
            <v>0</v>
          </cell>
          <cell r="AO60" t="str">
            <v>17401</v>
          </cell>
          <cell r="AR60">
            <v>12.628</v>
          </cell>
          <cell r="AS60">
            <v>1</v>
          </cell>
          <cell r="AT60">
            <v>28.882000000000001</v>
          </cell>
          <cell r="AU60">
            <v>11.835999999999999</v>
          </cell>
          <cell r="AW60">
            <v>1.98</v>
          </cell>
          <cell r="AZ60">
            <v>56.326000000000001</v>
          </cell>
          <cell r="BG60">
            <v>0</v>
          </cell>
        </row>
        <row r="61">
          <cell r="A61" t="str">
            <v>15204</v>
          </cell>
          <cell r="C61">
            <v>1.67</v>
          </cell>
          <cell r="G61">
            <v>0.39</v>
          </cell>
          <cell r="H61">
            <v>0.75</v>
          </cell>
          <cell r="L61">
            <v>2.81</v>
          </cell>
          <cell r="P61" t="str">
            <v>21036</v>
          </cell>
          <cell r="Q61">
            <v>0.41099999999999998</v>
          </cell>
          <cell r="S61">
            <v>0.41099999999999998</v>
          </cell>
          <cell r="AF61">
            <v>0</v>
          </cell>
          <cell r="AM61">
            <v>0</v>
          </cell>
          <cell r="AO61" t="str">
            <v>17402</v>
          </cell>
          <cell r="AR61">
            <v>0.8</v>
          </cell>
          <cell r="AU61">
            <v>1</v>
          </cell>
          <cell r="AZ61">
            <v>1.8</v>
          </cell>
          <cell r="BG61">
            <v>0</v>
          </cell>
        </row>
        <row r="62">
          <cell r="A62" t="str">
            <v>15206</v>
          </cell>
          <cell r="C62">
            <v>1</v>
          </cell>
          <cell r="E62">
            <v>1</v>
          </cell>
          <cell r="L62">
            <v>2</v>
          </cell>
          <cell r="P62" t="str">
            <v>21206</v>
          </cell>
          <cell r="Q62">
            <v>1.2189999999999999</v>
          </cell>
          <cell r="R62">
            <v>0.5</v>
          </cell>
          <cell r="S62">
            <v>1.7189999999999999</v>
          </cell>
          <cell r="AF62">
            <v>0</v>
          </cell>
          <cell r="AM62">
            <v>0</v>
          </cell>
          <cell r="AO62" t="str">
            <v>17403</v>
          </cell>
          <cell r="AQ62">
            <v>0.33400000000000002</v>
          </cell>
          <cell r="AR62">
            <v>10.340999999999999</v>
          </cell>
          <cell r="AT62">
            <v>15.3</v>
          </cell>
          <cell r="AU62">
            <v>6.9470000000000001</v>
          </cell>
          <cell r="AW62">
            <v>2.7880000000000003</v>
          </cell>
          <cell r="AZ62">
            <v>35.710000000000008</v>
          </cell>
          <cell r="BG62">
            <v>0</v>
          </cell>
        </row>
        <row r="63">
          <cell r="A63" t="str">
            <v>16048</v>
          </cell>
          <cell r="C63">
            <v>0.42899999999999999</v>
          </cell>
          <cell r="L63">
            <v>0.42899999999999999</v>
          </cell>
          <cell r="P63" t="str">
            <v>21226</v>
          </cell>
          <cell r="Q63">
            <v>0.94799999999999995</v>
          </cell>
          <cell r="S63">
            <v>0.94799999999999995</v>
          </cell>
          <cell r="AF63">
            <v>0</v>
          </cell>
          <cell r="AM63">
            <v>0</v>
          </cell>
          <cell r="AO63" t="str">
            <v>17405</v>
          </cell>
          <cell r="AR63">
            <v>4.7039999999999997</v>
          </cell>
          <cell r="AS63">
            <v>4.8020000000000005</v>
          </cell>
          <cell r="AT63">
            <v>13.603</v>
          </cell>
          <cell r="AU63">
            <v>9.8010000000000002</v>
          </cell>
          <cell r="AV63">
            <v>0.60100000000000009</v>
          </cell>
          <cell r="AW63">
            <v>2.3029999999999999</v>
          </cell>
          <cell r="AX63">
            <v>0.78399999999999992</v>
          </cell>
          <cell r="AZ63">
            <v>36.597999999999999</v>
          </cell>
          <cell r="BG63">
            <v>0</v>
          </cell>
        </row>
        <row r="64">
          <cell r="A64" t="str">
            <v>16049</v>
          </cell>
          <cell r="C64">
            <v>0.5</v>
          </cell>
          <cell r="H64">
            <v>0.75</v>
          </cell>
          <cell r="L64">
            <v>1.25</v>
          </cell>
          <cell r="P64" t="str">
            <v>21237</v>
          </cell>
          <cell r="Q64">
            <v>0.13800000000000001</v>
          </cell>
          <cell r="R64">
            <v>0.72599999999999987</v>
          </cell>
          <cell r="S64">
            <v>0.86399999999999988</v>
          </cell>
          <cell r="AF64">
            <v>0</v>
          </cell>
          <cell r="AM64">
            <v>0</v>
          </cell>
          <cell r="AO64" t="str">
            <v>17406</v>
          </cell>
          <cell r="AR64">
            <v>0.16700000000000001</v>
          </cell>
          <cell r="AT64">
            <v>2</v>
          </cell>
          <cell r="AU64">
            <v>2.1669999999999998</v>
          </cell>
          <cell r="AZ64">
            <v>4.3339999999999996</v>
          </cell>
          <cell r="BG64">
            <v>0</v>
          </cell>
        </row>
        <row r="65">
          <cell r="A65" t="str">
            <v>16050</v>
          </cell>
          <cell r="C65">
            <v>0.8</v>
          </cell>
          <cell r="L65">
            <v>0.8</v>
          </cell>
          <cell r="P65" t="str">
            <v>21302</v>
          </cell>
          <cell r="Q65">
            <v>3.2749999999999999</v>
          </cell>
          <cell r="R65">
            <v>1.2330000000000001</v>
          </cell>
          <cell r="S65">
            <v>5.22</v>
          </cell>
          <cell r="AF65">
            <v>0</v>
          </cell>
          <cell r="AM65">
            <v>0</v>
          </cell>
          <cell r="AO65" t="str">
            <v>17407</v>
          </cell>
          <cell r="AT65">
            <v>3.165</v>
          </cell>
          <cell r="AU65">
            <v>1.0069999999999999</v>
          </cell>
          <cell r="AV65">
            <v>0.33500000000000002</v>
          </cell>
          <cell r="AZ65">
            <v>4.5069999999999997</v>
          </cell>
          <cell r="BG65">
            <v>0</v>
          </cell>
        </row>
        <row r="66">
          <cell r="A66" t="str">
            <v>17001</v>
          </cell>
          <cell r="C66">
            <v>40.000999999999998</v>
          </cell>
          <cell r="E66">
            <v>18.007000000000001</v>
          </cell>
          <cell r="F66">
            <v>0.08</v>
          </cell>
          <cell r="G66">
            <v>0.54999999999999993</v>
          </cell>
          <cell r="H66">
            <v>31.103999999999999</v>
          </cell>
          <cell r="L66">
            <v>89.74199999999999</v>
          </cell>
          <cell r="P66" t="str">
            <v>21303</v>
          </cell>
          <cell r="Q66">
            <v>1.631</v>
          </cell>
          <cell r="S66">
            <v>1.631</v>
          </cell>
          <cell r="AF66">
            <v>0</v>
          </cell>
          <cell r="AM66">
            <v>0</v>
          </cell>
          <cell r="AO66" t="str">
            <v>17408</v>
          </cell>
          <cell r="AR66">
            <v>6.82</v>
          </cell>
          <cell r="AT66">
            <v>24.378</v>
          </cell>
          <cell r="AU66">
            <v>8.1300000000000008</v>
          </cell>
          <cell r="AW66">
            <v>2.8000000000000003</v>
          </cell>
          <cell r="AX66">
            <v>0.33</v>
          </cell>
          <cell r="AZ66">
            <v>42.457999999999998</v>
          </cell>
          <cell r="BG66">
            <v>0</v>
          </cell>
        </row>
        <row r="67">
          <cell r="A67" t="str">
            <v>17210</v>
          </cell>
          <cell r="C67">
            <v>18.154999999999998</v>
          </cell>
          <cell r="E67">
            <v>4.33</v>
          </cell>
          <cell r="H67">
            <v>6.835</v>
          </cell>
          <cell r="L67">
            <v>29.32</v>
          </cell>
          <cell r="P67" t="str">
            <v>21401</v>
          </cell>
          <cell r="Q67">
            <v>0.39800000000000002</v>
          </cell>
          <cell r="R67">
            <v>2.7410000000000001</v>
          </cell>
          <cell r="S67">
            <v>2.7410000000000001</v>
          </cell>
          <cell r="AF67">
            <v>0</v>
          </cell>
          <cell r="AM67">
            <v>0</v>
          </cell>
          <cell r="AO67" t="str">
            <v>17409</v>
          </cell>
          <cell r="AR67">
            <v>1.706</v>
          </cell>
          <cell r="AT67">
            <v>6.59</v>
          </cell>
          <cell r="AU67">
            <v>2.5259999999999998</v>
          </cell>
          <cell r="AW67">
            <v>0.76</v>
          </cell>
          <cell r="AZ67">
            <v>11.581999999999999</v>
          </cell>
          <cell r="BG67">
            <v>0</v>
          </cell>
        </row>
        <row r="68">
          <cell r="A68" t="str">
            <v>17216</v>
          </cell>
          <cell r="C68">
            <v>4.6019999999999994</v>
          </cell>
          <cell r="H68">
            <v>0.40100000000000002</v>
          </cell>
          <cell r="L68">
            <v>5.0029999999999992</v>
          </cell>
          <cell r="P68" t="str">
            <v>22008</v>
          </cell>
          <cell r="Q68">
            <v>0.245</v>
          </cell>
          <cell r="R68">
            <v>0.24399999999999999</v>
          </cell>
          <cell r="S68">
            <v>0.245</v>
          </cell>
          <cell r="AF68">
            <v>0</v>
          </cell>
          <cell r="AM68">
            <v>0</v>
          </cell>
          <cell r="AO68" t="str">
            <v>17410</v>
          </cell>
          <cell r="AR68">
            <v>1.77</v>
          </cell>
          <cell r="AT68">
            <v>5.3</v>
          </cell>
          <cell r="AU68">
            <v>7.2139999999999995</v>
          </cell>
          <cell r="AW68">
            <v>0.57999999999999996</v>
          </cell>
          <cell r="AZ68">
            <v>14.863999999999999</v>
          </cell>
          <cell r="BG68">
            <v>0</v>
          </cell>
        </row>
        <row r="69">
          <cell r="A69" t="str">
            <v>17401</v>
          </cell>
          <cell r="C69">
            <v>9.5229999999999997</v>
          </cell>
          <cell r="E69">
            <v>1.7450000000000001</v>
          </cell>
          <cell r="H69">
            <v>9.3780000000000001</v>
          </cell>
          <cell r="K69">
            <v>0.02</v>
          </cell>
          <cell r="L69">
            <v>20.666</v>
          </cell>
          <cell r="P69" t="str">
            <v>22009</v>
          </cell>
          <cell r="Q69">
            <v>0.219</v>
          </cell>
          <cell r="R69">
            <v>0.36299999999999999</v>
          </cell>
          <cell r="S69">
            <v>0.219</v>
          </cell>
          <cell r="AF69">
            <v>0</v>
          </cell>
          <cell r="AM69">
            <v>0</v>
          </cell>
          <cell r="AO69" t="str">
            <v>17411</v>
          </cell>
          <cell r="AR69">
            <v>2.2999999999999998</v>
          </cell>
          <cell r="AT69">
            <v>6.56</v>
          </cell>
          <cell r="AZ69">
            <v>8.86</v>
          </cell>
          <cell r="BG69">
            <v>0</v>
          </cell>
        </row>
        <row r="70">
          <cell r="A70" t="str">
            <v>17402</v>
          </cell>
          <cell r="H70">
            <v>0.70199999999999996</v>
          </cell>
          <cell r="L70">
            <v>0.70199999999999996</v>
          </cell>
          <cell r="P70" t="str">
            <v>22105</v>
          </cell>
          <cell r="Q70">
            <v>0.39800000000000002</v>
          </cell>
          <cell r="R70">
            <v>0.29399999999999998</v>
          </cell>
          <cell r="S70">
            <v>0.39800000000000002</v>
          </cell>
          <cell r="AF70">
            <v>0</v>
          </cell>
          <cell r="AM70">
            <v>0</v>
          </cell>
          <cell r="AO70" t="str">
            <v>17412</v>
          </cell>
          <cell r="AR70">
            <v>4.9350000000000005</v>
          </cell>
          <cell r="AT70">
            <v>8.3789999999999996</v>
          </cell>
          <cell r="AU70">
            <v>3.3069999999999999</v>
          </cell>
          <cell r="AW70">
            <v>3.2</v>
          </cell>
          <cell r="AZ70">
            <v>19.820999999999998</v>
          </cell>
          <cell r="BG70">
            <v>0</v>
          </cell>
        </row>
        <row r="71">
          <cell r="A71" t="str">
            <v>17403</v>
          </cell>
          <cell r="C71">
            <v>17.427</v>
          </cell>
          <cell r="F71">
            <v>0.6</v>
          </cell>
          <cell r="H71">
            <v>6.7889999999999997</v>
          </cell>
          <cell r="L71">
            <v>24.816000000000003</v>
          </cell>
          <cell r="P71" t="str">
            <v>22200</v>
          </cell>
          <cell r="R71">
            <v>0.24399999999999999</v>
          </cell>
          <cell r="S71">
            <v>0.24399999999999999</v>
          </cell>
          <cell r="AF71">
            <v>0</v>
          </cell>
          <cell r="AM71">
            <v>0</v>
          </cell>
          <cell r="AO71" t="str">
            <v>17414</v>
          </cell>
          <cell r="AR71">
            <v>10.834</v>
          </cell>
          <cell r="AT71">
            <v>15.51</v>
          </cell>
          <cell r="AU71">
            <v>6.0000000000000001E-3</v>
          </cell>
          <cell r="AW71">
            <v>3.7</v>
          </cell>
          <cell r="AZ71">
            <v>30.05</v>
          </cell>
          <cell r="BG71">
            <v>0</v>
          </cell>
        </row>
        <row r="72">
          <cell r="A72" t="str">
            <v>17405</v>
          </cell>
          <cell r="C72">
            <v>21.132000000000001</v>
          </cell>
          <cell r="E72">
            <v>0.245</v>
          </cell>
          <cell r="F72">
            <v>0.313</v>
          </cell>
          <cell r="H72">
            <v>7.8830000000000009</v>
          </cell>
          <cell r="L72">
            <v>29.573</v>
          </cell>
          <cell r="P72" t="str">
            <v>22207</v>
          </cell>
          <cell r="Q72">
            <v>0.20399999999999999</v>
          </cell>
          <cell r="R72">
            <v>0.36299999999999999</v>
          </cell>
          <cell r="S72">
            <v>0.56699999999999995</v>
          </cell>
          <cell r="AF72">
            <v>0</v>
          </cell>
          <cell r="AM72">
            <v>0</v>
          </cell>
          <cell r="AO72" t="str">
            <v>17415</v>
          </cell>
          <cell r="AR72">
            <v>3</v>
          </cell>
          <cell r="AS72">
            <v>1</v>
          </cell>
          <cell r="AT72">
            <v>24.1</v>
          </cell>
          <cell r="AU72">
            <v>25.968</v>
          </cell>
          <cell r="AW72">
            <v>4.3109999999999999</v>
          </cell>
          <cell r="AZ72">
            <v>58.378999999999998</v>
          </cell>
          <cell r="BG72">
            <v>0</v>
          </cell>
        </row>
        <row r="73">
          <cell r="A73" t="str">
            <v>17406</v>
          </cell>
          <cell r="C73">
            <v>0.66600000000000004</v>
          </cell>
          <cell r="E73">
            <v>2.8939999999999997</v>
          </cell>
          <cell r="L73">
            <v>3.5599999999999996</v>
          </cell>
          <cell r="P73" t="str">
            <v>23402</v>
          </cell>
          <cell r="Q73">
            <v>0.57699999999999996</v>
          </cell>
          <cell r="R73">
            <v>0.29399999999999998</v>
          </cell>
          <cell r="S73">
            <v>0.871</v>
          </cell>
          <cell r="AF73">
            <v>0</v>
          </cell>
          <cell r="AM73">
            <v>0</v>
          </cell>
          <cell r="AO73" t="str">
            <v>17417</v>
          </cell>
          <cell r="AR73">
            <v>11.283000000000001</v>
          </cell>
          <cell r="AT73">
            <v>22.402999999999999</v>
          </cell>
          <cell r="AU73">
            <v>8.9410000000000007</v>
          </cell>
          <cell r="AV73">
            <v>0.25</v>
          </cell>
          <cell r="AW73">
            <v>6.2789999999999999</v>
          </cell>
          <cell r="AZ73">
            <v>49.156000000000006</v>
          </cell>
          <cell r="BG73">
            <v>0</v>
          </cell>
        </row>
        <row r="74">
          <cell r="A74" t="str">
            <v>17407</v>
          </cell>
          <cell r="C74">
            <v>3.6320000000000001</v>
          </cell>
          <cell r="H74">
            <v>1.9269999999999998</v>
          </cell>
          <cell r="L74">
            <v>5.5590000000000002</v>
          </cell>
          <cell r="P74" t="str">
            <v>24014</v>
          </cell>
          <cell r="R74">
            <v>0.66200000000000003</v>
          </cell>
          <cell r="S74">
            <v>0.66200000000000003</v>
          </cell>
          <cell r="AF74">
            <v>0</v>
          </cell>
          <cell r="AM74">
            <v>0</v>
          </cell>
          <cell r="AO74" t="str">
            <v>17911</v>
          </cell>
          <cell r="AY74">
            <v>0.35</v>
          </cell>
          <cell r="AZ74">
            <v>0.35</v>
          </cell>
          <cell r="BG74">
            <v>0</v>
          </cell>
        </row>
        <row r="75">
          <cell r="A75" t="str">
            <v>17408</v>
          </cell>
          <cell r="C75">
            <v>18.221000000000007</v>
          </cell>
          <cell r="F75">
            <v>0.3</v>
          </cell>
          <cell r="H75">
            <v>5.8719999999999999</v>
          </cell>
          <cell r="L75">
            <v>24.393000000000008</v>
          </cell>
          <cell r="P75" t="str">
            <v>24019</v>
          </cell>
          <cell r="Q75">
            <v>4.4999999999999998E-2</v>
          </cell>
          <cell r="R75">
            <v>0.48199999999999998</v>
          </cell>
          <cell r="S75">
            <v>4.4999999999999998E-2</v>
          </cell>
          <cell r="AF75">
            <v>0</v>
          </cell>
          <cell r="AM75">
            <v>0</v>
          </cell>
          <cell r="AO75" t="str">
            <v>17916</v>
          </cell>
          <cell r="AY75">
            <v>0.76500000000000001</v>
          </cell>
          <cell r="AZ75">
            <v>0.76500000000000001</v>
          </cell>
          <cell r="BG75">
            <v>0</v>
          </cell>
        </row>
        <row r="76">
          <cell r="A76" t="str">
            <v>17409</v>
          </cell>
          <cell r="C76">
            <v>8.1300000000000008</v>
          </cell>
          <cell r="H76">
            <v>0.9</v>
          </cell>
          <cell r="L76">
            <v>9.0300000000000011</v>
          </cell>
          <cell r="P76" t="str">
            <v>24105</v>
          </cell>
          <cell r="Q76">
            <v>0.108</v>
          </cell>
          <cell r="R76">
            <v>0.54100000000000004</v>
          </cell>
          <cell r="S76">
            <v>0.108</v>
          </cell>
          <cell r="AF76">
            <v>0</v>
          </cell>
          <cell r="AM76">
            <v>0</v>
          </cell>
          <cell r="AO76" t="str">
            <v>18100</v>
          </cell>
          <cell r="AR76">
            <v>1.7000000000000002</v>
          </cell>
          <cell r="AT76">
            <v>5.6989999999999998</v>
          </cell>
          <cell r="AU76">
            <v>2.11</v>
          </cell>
          <cell r="AW76">
            <v>0.6</v>
          </cell>
          <cell r="AZ76">
            <v>10.109</v>
          </cell>
          <cell r="BG76">
            <v>0</v>
          </cell>
        </row>
        <row r="77">
          <cell r="A77" t="str">
            <v>17410</v>
          </cell>
          <cell r="C77">
            <v>8.7669999999999995</v>
          </cell>
          <cell r="E77">
            <v>1.05</v>
          </cell>
          <cell r="H77">
            <v>6.7309999999999999</v>
          </cell>
          <cell r="L77">
            <v>16.548000000000002</v>
          </cell>
          <cell r="P77" t="str">
            <v>24111</v>
          </cell>
          <cell r="Q77">
            <v>0.52100000000000002</v>
          </cell>
          <cell r="R77">
            <v>0.38100000000000001</v>
          </cell>
          <cell r="S77">
            <v>0.38100000000000001</v>
          </cell>
          <cell r="AF77">
            <v>0</v>
          </cell>
          <cell r="AM77">
            <v>0</v>
          </cell>
          <cell r="AO77" t="str">
            <v>18303</v>
          </cell>
          <cell r="AR77">
            <v>0.64</v>
          </cell>
          <cell r="AT77">
            <v>2.7749999999999999</v>
          </cell>
          <cell r="AU77">
            <v>1.486</v>
          </cell>
          <cell r="AW77">
            <v>0.53</v>
          </cell>
          <cell r="AZ77">
            <v>5.431</v>
          </cell>
          <cell r="BG77">
            <v>0</v>
          </cell>
        </row>
        <row r="78">
          <cell r="A78" t="str">
            <v>17411</v>
          </cell>
          <cell r="C78">
            <v>17.238</v>
          </cell>
          <cell r="H78">
            <v>2.4</v>
          </cell>
          <cell r="L78">
            <v>19.637999999999998</v>
          </cell>
          <cell r="P78" t="str">
            <v>25116</v>
          </cell>
          <cell r="Q78">
            <v>0.248</v>
          </cell>
          <cell r="R78">
            <v>0.48199999999999998</v>
          </cell>
          <cell r="S78">
            <v>0.48199999999999998</v>
          </cell>
          <cell r="AF78">
            <v>0</v>
          </cell>
          <cell r="AM78">
            <v>0</v>
          </cell>
          <cell r="AO78" t="str">
            <v>18400</v>
          </cell>
          <cell r="AR78">
            <v>2.7719999999999998</v>
          </cell>
          <cell r="AT78">
            <v>5.4700000000000006</v>
          </cell>
          <cell r="AU78">
            <v>2.351</v>
          </cell>
          <cell r="AW78">
            <v>0.628</v>
          </cell>
          <cell r="AY78">
            <v>1.1399999999999999</v>
          </cell>
          <cell r="AZ78">
            <v>12.361000000000001</v>
          </cell>
          <cell r="BG78">
            <v>0</v>
          </cell>
        </row>
        <row r="79">
          <cell r="A79" t="str">
            <v>17412</v>
          </cell>
          <cell r="C79">
            <v>9.577</v>
          </cell>
          <cell r="L79">
            <v>9.577</v>
          </cell>
          <cell r="P79" t="str">
            <v>25118</v>
          </cell>
          <cell r="Q79">
            <v>0.10099999999999999</v>
          </cell>
          <cell r="R79">
            <v>0.54100000000000004</v>
          </cell>
          <cell r="S79">
            <v>0.64200000000000002</v>
          </cell>
          <cell r="AF79">
            <v>0</v>
          </cell>
          <cell r="AM79">
            <v>0</v>
          </cell>
          <cell r="AO79" t="str">
            <v>18401</v>
          </cell>
          <cell r="AR79">
            <v>0.85699999999999998</v>
          </cell>
          <cell r="AT79">
            <v>6.7860000000000005</v>
          </cell>
          <cell r="AU79">
            <v>4.7860000000000005</v>
          </cell>
          <cell r="AW79">
            <v>0.7</v>
          </cell>
          <cell r="AY79">
            <v>13.427999999999999</v>
          </cell>
          <cell r="AZ79">
            <v>26.557000000000002</v>
          </cell>
          <cell r="BG79">
            <v>0</v>
          </cell>
        </row>
        <row r="80">
          <cell r="A80" t="str">
            <v>17414</v>
          </cell>
          <cell r="C80">
            <v>29.240000000000002</v>
          </cell>
          <cell r="G80">
            <v>13.858000000000001</v>
          </cell>
          <cell r="L80">
            <v>43.097999999999999</v>
          </cell>
          <cell r="P80" t="str">
            <v>26059</v>
          </cell>
          <cell r="Q80">
            <v>0.52100000000000002</v>
          </cell>
          <cell r="R80">
            <v>6.7339999999999991</v>
          </cell>
          <cell r="S80">
            <v>0.52100000000000002</v>
          </cell>
          <cell r="AF80">
            <v>0</v>
          </cell>
          <cell r="AM80">
            <v>0</v>
          </cell>
          <cell r="AO80" t="str">
            <v>18402</v>
          </cell>
          <cell r="AQ80">
            <v>0.5</v>
          </cell>
          <cell r="AZ80">
            <v>0.5</v>
          </cell>
          <cell r="BG80">
            <v>0</v>
          </cell>
        </row>
        <row r="81">
          <cell r="A81" t="str">
            <v>17415</v>
          </cell>
          <cell r="C81">
            <v>14.271000000000001</v>
          </cell>
          <cell r="E81">
            <v>5</v>
          </cell>
          <cell r="H81">
            <v>10.8</v>
          </cell>
          <cell r="L81">
            <v>30.071000000000002</v>
          </cell>
          <cell r="P81" t="str">
            <v>27001</v>
          </cell>
          <cell r="Q81">
            <v>0.248</v>
          </cell>
          <cell r="R81">
            <v>1.02</v>
          </cell>
          <cell r="S81">
            <v>0.248</v>
          </cell>
          <cell r="AF81">
            <v>0</v>
          </cell>
          <cell r="AM81">
            <v>0</v>
          </cell>
          <cell r="AO81" t="str">
            <v>19401</v>
          </cell>
          <cell r="AT81">
            <v>1</v>
          </cell>
          <cell r="AU81">
            <v>2.4339999999999997</v>
          </cell>
          <cell r="AX81">
            <v>1.0580000000000001</v>
          </cell>
          <cell r="AY81">
            <v>1</v>
          </cell>
          <cell r="AZ81">
            <v>5.492</v>
          </cell>
          <cell r="BG81">
            <v>0</v>
          </cell>
        </row>
        <row r="82">
          <cell r="A82" t="str">
            <v>17417</v>
          </cell>
          <cell r="C82">
            <v>13.045999999999999</v>
          </cell>
          <cell r="H82">
            <v>0.75</v>
          </cell>
          <cell r="L82">
            <v>13.795999999999999</v>
          </cell>
          <cell r="P82" t="str">
            <v>27003</v>
          </cell>
          <cell r="Q82">
            <v>1.3859999999999999</v>
          </cell>
          <cell r="R82">
            <v>10.449</v>
          </cell>
          <cell r="S82">
            <v>10.449</v>
          </cell>
          <cell r="AF82">
            <v>0</v>
          </cell>
          <cell r="AM82">
            <v>0</v>
          </cell>
          <cell r="AO82" t="str">
            <v>19404</v>
          </cell>
          <cell r="AU82">
            <v>0.63</v>
          </cell>
          <cell r="AZ82">
            <v>0.63</v>
          </cell>
          <cell r="BG82">
            <v>0</v>
          </cell>
        </row>
        <row r="83">
          <cell r="A83" t="str">
            <v>17903</v>
          </cell>
          <cell r="C83">
            <v>2</v>
          </cell>
          <cell r="H83">
            <v>1</v>
          </cell>
          <cell r="L83">
            <v>3</v>
          </cell>
          <cell r="P83" t="str">
            <v>27320</v>
          </cell>
          <cell r="Q83">
            <v>0.47599999999999998</v>
          </cell>
          <cell r="R83">
            <v>6.7339999999999991</v>
          </cell>
          <cell r="S83">
            <v>7.2099999999999991</v>
          </cell>
          <cell r="AF83">
            <v>0</v>
          </cell>
          <cell r="AM83">
            <v>0</v>
          </cell>
          <cell r="AO83" t="str">
            <v>21302</v>
          </cell>
          <cell r="AT83">
            <v>2</v>
          </cell>
          <cell r="AY83">
            <v>2.2400000000000002</v>
          </cell>
          <cell r="AZ83">
            <v>4.24</v>
          </cell>
          <cell r="BG83">
            <v>0</v>
          </cell>
        </row>
        <row r="84">
          <cell r="A84" t="str">
            <v>18100</v>
          </cell>
          <cell r="C84">
            <v>3</v>
          </cell>
          <cell r="E84">
            <v>1</v>
          </cell>
          <cell r="L84">
            <v>4</v>
          </cell>
          <cell r="P84" t="str">
            <v>27343</v>
          </cell>
          <cell r="Q84">
            <v>7.3339999999999996</v>
          </cell>
          <cell r="R84">
            <v>1.02</v>
          </cell>
          <cell r="S84">
            <v>1.02</v>
          </cell>
          <cell r="AF84">
            <v>0</v>
          </cell>
          <cell r="AM84">
            <v>0</v>
          </cell>
          <cell r="AO84" t="str">
            <v>21401</v>
          </cell>
          <cell r="AR84">
            <v>0.66799999999999993</v>
          </cell>
          <cell r="AT84">
            <v>3</v>
          </cell>
          <cell r="AU84">
            <v>0.66600000000000004</v>
          </cell>
          <cell r="AZ84">
            <v>4.3340000000000005</v>
          </cell>
          <cell r="BG84">
            <v>0</v>
          </cell>
        </row>
        <row r="85">
          <cell r="A85" t="str">
            <v>18303</v>
          </cell>
          <cell r="C85">
            <v>4.3659999999999997</v>
          </cell>
          <cell r="E85">
            <v>0.53600000000000003</v>
          </cell>
          <cell r="H85">
            <v>0.89999999999999991</v>
          </cell>
          <cell r="L85">
            <v>5.8019999999999996</v>
          </cell>
          <cell r="P85" t="str">
            <v>27404</v>
          </cell>
          <cell r="Q85">
            <v>1.3859999999999999</v>
          </cell>
          <cell r="R85">
            <v>0.89400000000000002</v>
          </cell>
          <cell r="S85">
            <v>2.2799999999999998</v>
          </cell>
          <cell r="AF85">
            <v>0</v>
          </cell>
          <cell r="AM85">
            <v>0</v>
          </cell>
          <cell r="AO85" t="str">
            <v>22204</v>
          </cell>
          <cell r="AT85">
            <v>0.5</v>
          </cell>
          <cell r="AZ85">
            <v>0.5</v>
          </cell>
          <cell r="BG85">
            <v>0</v>
          </cell>
        </row>
        <row r="86">
          <cell r="A86" t="str">
            <v>18400</v>
          </cell>
          <cell r="C86">
            <v>6.2</v>
          </cell>
          <cell r="L86">
            <v>6.2</v>
          </cell>
          <cell r="P86" t="str">
            <v>27416</v>
          </cell>
          <cell r="Q86">
            <v>5.18</v>
          </cell>
          <cell r="R86">
            <v>3.3540000000000001</v>
          </cell>
          <cell r="S86">
            <v>8.6399999999999988</v>
          </cell>
          <cell r="AF86">
            <v>0</v>
          </cell>
          <cell r="AM86">
            <v>0</v>
          </cell>
          <cell r="AO86" t="str">
            <v>23309</v>
          </cell>
          <cell r="AR86">
            <v>1.365</v>
          </cell>
          <cell r="AT86">
            <v>2.4279999999999999</v>
          </cell>
          <cell r="AU86">
            <v>1.8009999999999999</v>
          </cell>
          <cell r="AW86">
            <v>0.54</v>
          </cell>
          <cell r="AZ86">
            <v>6.1340000000000003</v>
          </cell>
          <cell r="BG86">
            <v>0</v>
          </cell>
        </row>
        <row r="87">
          <cell r="A87" t="str">
            <v>18401</v>
          </cell>
          <cell r="C87">
            <v>12.427</v>
          </cell>
          <cell r="E87">
            <v>1</v>
          </cell>
          <cell r="L87">
            <v>13.427</v>
          </cell>
          <cell r="P87" t="str">
            <v>29101</v>
          </cell>
          <cell r="Q87">
            <v>7.3339999999999996</v>
          </cell>
          <cell r="R87">
            <v>2.5519999999999996</v>
          </cell>
          <cell r="S87">
            <v>9.8859999999999992</v>
          </cell>
          <cell r="AF87">
            <v>0</v>
          </cell>
          <cell r="AM87">
            <v>0</v>
          </cell>
          <cell r="AO87" t="str">
            <v>23402</v>
          </cell>
          <cell r="AU87">
            <v>0.65</v>
          </cell>
          <cell r="AZ87">
            <v>0.65</v>
          </cell>
          <cell r="BG87">
            <v>0</v>
          </cell>
        </row>
        <row r="88">
          <cell r="A88" t="str">
            <v>18402</v>
          </cell>
          <cell r="C88">
            <v>12.701999999999998</v>
          </cell>
          <cell r="E88">
            <v>1.3599999999999999</v>
          </cell>
          <cell r="H88">
            <v>4.6399999999999997</v>
          </cell>
          <cell r="L88">
            <v>18.701999999999998</v>
          </cell>
          <cell r="P88" t="str">
            <v>29311</v>
          </cell>
          <cell r="Q88">
            <v>0.97199999999999998</v>
          </cell>
          <cell r="R88">
            <v>0.11899999999999999</v>
          </cell>
          <cell r="S88">
            <v>0.97199999999999998</v>
          </cell>
          <cell r="AF88">
            <v>0</v>
          </cell>
          <cell r="AM88">
            <v>0</v>
          </cell>
          <cell r="AO88" t="str">
            <v>23403</v>
          </cell>
          <cell r="AT88">
            <v>0.26700000000000002</v>
          </cell>
          <cell r="AU88">
            <v>1</v>
          </cell>
          <cell r="AY88">
            <v>1.522</v>
          </cell>
          <cell r="AZ88">
            <v>2.7889999999999997</v>
          </cell>
          <cell r="BG88">
            <v>0</v>
          </cell>
        </row>
        <row r="89">
          <cell r="A89" t="str">
            <v>18901</v>
          </cell>
          <cell r="G89">
            <v>0.83799999999999997</v>
          </cell>
          <cell r="H89">
            <v>0.55200000000000005</v>
          </cell>
          <cell r="J89">
            <v>1</v>
          </cell>
          <cell r="L89">
            <v>2.39</v>
          </cell>
          <cell r="P89" t="str">
            <v>29320</v>
          </cell>
          <cell r="Q89">
            <v>9.3349999999999991</v>
          </cell>
          <cell r="R89">
            <v>3.2479999999999998</v>
          </cell>
          <cell r="S89">
            <v>9.3349999999999991</v>
          </cell>
          <cell r="AF89">
            <v>0</v>
          </cell>
          <cell r="AM89">
            <v>0</v>
          </cell>
          <cell r="AO89" t="str">
            <v>24019</v>
          </cell>
          <cell r="AT89">
            <v>2.8000000000000003</v>
          </cell>
          <cell r="AU89">
            <v>0.3</v>
          </cell>
          <cell r="AZ89">
            <v>3.1</v>
          </cell>
          <cell r="BG89">
            <v>0</v>
          </cell>
        </row>
        <row r="90">
          <cell r="A90" t="str">
            <v>19028</v>
          </cell>
          <cell r="C90">
            <v>0.5</v>
          </cell>
          <cell r="L90">
            <v>0.5</v>
          </cell>
          <cell r="P90" t="str">
            <v>31016</v>
          </cell>
          <cell r="R90">
            <v>2.7839999999999998</v>
          </cell>
          <cell r="S90">
            <v>2.7839999999999998</v>
          </cell>
          <cell r="AF90">
            <v>0</v>
          </cell>
          <cell r="AM90">
            <v>0</v>
          </cell>
          <cell r="AO90" t="str">
            <v>24105</v>
          </cell>
          <cell r="AU90">
            <v>0.5</v>
          </cell>
          <cell r="AZ90">
            <v>0.5</v>
          </cell>
          <cell r="BG90">
            <v>0</v>
          </cell>
        </row>
        <row r="91">
          <cell r="A91" t="str">
            <v>19401</v>
          </cell>
          <cell r="C91">
            <v>3</v>
          </cell>
          <cell r="L91">
            <v>3</v>
          </cell>
          <cell r="P91" t="str">
            <v>31063</v>
          </cell>
          <cell r="Q91">
            <v>2.121</v>
          </cell>
          <cell r="R91">
            <v>0.11899999999999999</v>
          </cell>
          <cell r="S91">
            <v>0.11899999999999999</v>
          </cell>
          <cell r="AF91">
            <v>0</v>
          </cell>
          <cell r="AM91">
            <v>0</v>
          </cell>
          <cell r="AO91" t="str">
            <v>24111</v>
          </cell>
          <cell r="AT91">
            <v>0.8</v>
          </cell>
          <cell r="AU91">
            <v>0.8</v>
          </cell>
          <cell r="AZ91">
            <v>1.6</v>
          </cell>
          <cell r="BG91">
            <v>0</v>
          </cell>
        </row>
        <row r="92">
          <cell r="A92" t="str">
            <v>19403</v>
          </cell>
          <cell r="C92">
            <v>0.64</v>
          </cell>
          <cell r="L92">
            <v>0.64</v>
          </cell>
          <cell r="P92" t="str">
            <v>31103</v>
          </cell>
          <cell r="Q92">
            <v>2.7190000000000003</v>
          </cell>
          <cell r="R92">
            <v>3.2479999999999998</v>
          </cell>
          <cell r="S92">
            <v>6.2030000000000003</v>
          </cell>
          <cell r="AF92">
            <v>0</v>
          </cell>
          <cell r="AM92">
            <v>0</v>
          </cell>
          <cell r="AO92" t="str">
            <v>24122</v>
          </cell>
          <cell r="AU92">
            <v>0.24199999999999999</v>
          </cell>
          <cell r="AZ92">
            <v>0.24199999999999999</v>
          </cell>
          <cell r="BG92">
            <v>0</v>
          </cell>
        </row>
        <row r="93">
          <cell r="A93" t="str">
            <v>19404</v>
          </cell>
          <cell r="C93">
            <v>1</v>
          </cell>
          <cell r="L93">
            <v>1</v>
          </cell>
          <cell r="P93" t="str">
            <v>31201</v>
          </cell>
          <cell r="Q93">
            <v>0.71</v>
          </cell>
          <cell r="R93">
            <v>4.4340000000000002</v>
          </cell>
          <cell r="S93">
            <v>4.4340000000000002</v>
          </cell>
          <cell r="AF93">
            <v>0</v>
          </cell>
          <cell r="AM93">
            <v>0</v>
          </cell>
          <cell r="AO93" t="str">
            <v>26056</v>
          </cell>
          <cell r="AT93">
            <v>0.38200000000000001</v>
          </cell>
          <cell r="AU93">
            <v>0.34</v>
          </cell>
          <cell r="AZ93">
            <v>0.72199999999999998</v>
          </cell>
          <cell r="BG93">
            <v>0</v>
          </cell>
        </row>
        <row r="94">
          <cell r="A94" t="str">
            <v>20094</v>
          </cell>
          <cell r="C94">
            <v>0.25</v>
          </cell>
          <cell r="L94">
            <v>0.25</v>
          </cell>
          <cell r="P94" t="str">
            <v>31306</v>
          </cell>
          <cell r="Q94">
            <v>2.121</v>
          </cell>
          <cell r="R94">
            <v>1.6669999999999998</v>
          </cell>
          <cell r="S94">
            <v>3.7879999999999998</v>
          </cell>
          <cell r="AF94">
            <v>0</v>
          </cell>
          <cell r="AM94">
            <v>0</v>
          </cell>
          <cell r="AO94" t="str">
            <v>26070</v>
          </cell>
          <cell r="AT94">
            <v>0.9</v>
          </cell>
          <cell r="AZ94">
            <v>0.9</v>
          </cell>
          <cell r="BG94">
            <v>0</v>
          </cell>
        </row>
        <row r="95">
          <cell r="A95" t="str">
            <v>20401</v>
          </cell>
          <cell r="C95">
            <v>0.46899999999999997</v>
          </cell>
          <cell r="L95">
            <v>0.46899999999999997</v>
          </cell>
          <cell r="P95" t="str">
            <v>31401</v>
          </cell>
          <cell r="Q95">
            <v>8.2590000000000003</v>
          </cell>
          <cell r="R95">
            <v>2.306</v>
          </cell>
          <cell r="S95">
            <v>11.296000000000001</v>
          </cell>
          <cell r="AF95">
            <v>0</v>
          </cell>
          <cell r="AM95">
            <v>0</v>
          </cell>
          <cell r="AO95" t="str">
            <v>27001</v>
          </cell>
          <cell r="AR95">
            <v>1.59</v>
          </cell>
          <cell r="AT95">
            <v>3.5</v>
          </cell>
          <cell r="AU95">
            <v>2.23</v>
          </cell>
          <cell r="AW95">
            <v>0.25</v>
          </cell>
          <cell r="AZ95">
            <v>7.57</v>
          </cell>
          <cell r="BG95">
            <v>0</v>
          </cell>
        </row>
        <row r="96">
          <cell r="A96" t="str">
            <v>20402</v>
          </cell>
          <cell r="C96">
            <v>0.51400000000000001</v>
          </cell>
          <cell r="L96">
            <v>0.51400000000000001</v>
          </cell>
          <cell r="P96" t="str">
            <v>32081</v>
          </cell>
          <cell r="Q96">
            <v>0.71</v>
          </cell>
          <cell r="R96">
            <v>10.881</v>
          </cell>
          <cell r="S96">
            <v>11.591000000000001</v>
          </cell>
          <cell r="AF96">
            <v>0</v>
          </cell>
          <cell r="AM96">
            <v>0</v>
          </cell>
          <cell r="AO96" t="str">
            <v>27003</v>
          </cell>
          <cell r="AR96">
            <v>4.9139999999999997</v>
          </cell>
          <cell r="AT96">
            <v>13.839</v>
          </cell>
          <cell r="AU96">
            <v>11.457000000000001</v>
          </cell>
          <cell r="AW96">
            <v>1.08</v>
          </cell>
          <cell r="AX96">
            <v>1.08</v>
          </cell>
          <cell r="AZ96">
            <v>32.369999999999997</v>
          </cell>
          <cell r="BG96">
            <v>0</v>
          </cell>
        </row>
        <row r="97">
          <cell r="A97" t="str">
            <v>20404</v>
          </cell>
          <cell r="C97">
            <v>0.7</v>
          </cell>
          <cell r="L97">
            <v>0.7</v>
          </cell>
          <cell r="P97" t="str">
            <v>32312</v>
          </cell>
          <cell r="Q97">
            <v>5.5819999999999999</v>
          </cell>
          <cell r="R97">
            <v>0.152</v>
          </cell>
          <cell r="S97">
            <v>0.152</v>
          </cell>
          <cell r="AF97">
            <v>0</v>
          </cell>
          <cell r="AM97">
            <v>0</v>
          </cell>
          <cell r="AO97" t="str">
            <v>27010</v>
          </cell>
          <cell r="AR97">
            <v>7.9640000000000004</v>
          </cell>
          <cell r="AT97">
            <v>20.830000000000002</v>
          </cell>
          <cell r="AU97">
            <v>13.364000000000001</v>
          </cell>
          <cell r="AV97">
            <v>0.249</v>
          </cell>
          <cell r="AW97">
            <v>4.0670000000000002</v>
          </cell>
          <cell r="AZ97">
            <v>46.474000000000004</v>
          </cell>
          <cell r="BG97">
            <v>0</v>
          </cell>
        </row>
        <row r="98">
          <cell r="A98" t="str">
            <v>21036</v>
          </cell>
          <cell r="C98">
            <v>0.13</v>
          </cell>
          <cell r="H98">
            <v>9.6000000000000002E-2</v>
          </cell>
          <cell r="L98">
            <v>0.13</v>
          </cell>
          <cell r="P98" t="str">
            <v>32325</v>
          </cell>
          <cell r="Q98">
            <v>1.712</v>
          </cell>
          <cell r="S98">
            <v>1.712</v>
          </cell>
          <cell r="AF98">
            <v>0</v>
          </cell>
          <cell r="AM98">
            <v>0</v>
          </cell>
          <cell r="AO98" t="str">
            <v>27083</v>
          </cell>
          <cell r="AR98">
            <v>1.68</v>
          </cell>
          <cell r="AT98">
            <v>4.3550000000000004</v>
          </cell>
          <cell r="AW98">
            <v>0.64500000000000002</v>
          </cell>
          <cell r="AZ98">
            <v>6.68</v>
          </cell>
          <cell r="BG98">
            <v>0</v>
          </cell>
        </row>
        <row r="99">
          <cell r="A99" t="str">
            <v>21214</v>
          </cell>
          <cell r="C99">
            <v>0.25</v>
          </cell>
          <cell r="H99">
            <v>9.6000000000000002E-2</v>
          </cell>
          <cell r="L99">
            <v>0.34599999999999997</v>
          </cell>
          <cell r="P99" t="str">
            <v>32354</v>
          </cell>
          <cell r="Q99">
            <v>0.86199999999999999</v>
          </cell>
          <cell r="R99">
            <v>6.4400000000000013</v>
          </cell>
          <cell r="S99">
            <v>6.4400000000000013</v>
          </cell>
          <cell r="AF99">
            <v>0</v>
          </cell>
          <cell r="AM99">
            <v>0</v>
          </cell>
          <cell r="AO99" t="str">
            <v>27320</v>
          </cell>
          <cell r="AP99">
            <v>0.58500000000000008</v>
          </cell>
          <cell r="AQ99">
            <v>2</v>
          </cell>
          <cell r="AR99">
            <v>3.7589999999999999</v>
          </cell>
          <cell r="AS99">
            <v>1.2729999999999999</v>
          </cell>
          <cell r="AT99">
            <v>8.4779999999999998</v>
          </cell>
          <cell r="AU99">
            <v>5.5640000000000001</v>
          </cell>
          <cell r="AW99">
            <v>1.4409999999999998</v>
          </cell>
          <cell r="AX99">
            <v>1</v>
          </cell>
          <cell r="AY99">
            <v>3.6539999999999999</v>
          </cell>
          <cell r="AZ99">
            <v>27.753999999999998</v>
          </cell>
          <cell r="BG99">
            <v>0</v>
          </cell>
        </row>
        <row r="100">
          <cell r="A100" t="str">
            <v>21232</v>
          </cell>
          <cell r="C100">
            <v>1.2</v>
          </cell>
          <cell r="L100">
            <v>1.2</v>
          </cell>
          <cell r="P100" t="str">
            <v>32361</v>
          </cell>
          <cell r="Q100">
            <v>5.5819999999999999</v>
          </cell>
          <cell r="R100">
            <v>4.0869999999999997</v>
          </cell>
          <cell r="S100">
            <v>9.6690000000000005</v>
          </cell>
          <cell r="AF100">
            <v>0</v>
          </cell>
          <cell r="AM100">
            <v>0</v>
          </cell>
          <cell r="AO100" t="str">
            <v>27343</v>
          </cell>
          <cell r="AR100">
            <v>0.66</v>
          </cell>
          <cell r="AT100">
            <v>2.1080000000000001</v>
          </cell>
          <cell r="AY100">
            <v>2</v>
          </cell>
          <cell r="AZ100">
            <v>4.7680000000000007</v>
          </cell>
          <cell r="BG100">
            <v>0</v>
          </cell>
        </row>
        <row r="101">
          <cell r="A101" t="str">
            <v>21237</v>
          </cell>
          <cell r="C101">
            <v>1</v>
          </cell>
          <cell r="H101">
            <v>0.23799999999999999</v>
          </cell>
          <cell r="L101">
            <v>1</v>
          </cell>
          <cell r="P101" t="str">
            <v>32362</v>
          </cell>
          <cell r="Q101">
            <v>0.436</v>
          </cell>
          <cell r="R101">
            <v>0.224</v>
          </cell>
          <cell r="S101">
            <v>0.436</v>
          </cell>
          <cell r="AF101">
            <v>0</v>
          </cell>
          <cell r="AM101">
            <v>0</v>
          </cell>
          <cell r="AO101" t="str">
            <v>27344</v>
          </cell>
          <cell r="AR101">
            <v>1</v>
          </cell>
          <cell r="AT101">
            <v>2.117</v>
          </cell>
          <cell r="AZ101">
            <v>3.117</v>
          </cell>
          <cell r="BG101">
            <v>0</v>
          </cell>
        </row>
        <row r="102">
          <cell r="A102" t="str">
            <v>21303</v>
          </cell>
          <cell r="C102">
            <v>4</v>
          </cell>
          <cell r="H102">
            <v>0.23799999999999999</v>
          </cell>
          <cell r="L102">
            <v>0.23799999999999999</v>
          </cell>
          <cell r="P102" t="str">
            <v>32416</v>
          </cell>
          <cell r="Q102">
            <v>0.86199999999999999</v>
          </cell>
          <cell r="R102">
            <v>0.16700000000000001</v>
          </cell>
          <cell r="S102">
            <v>0.86199999999999999</v>
          </cell>
          <cell r="AF102">
            <v>0</v>
          </cell>
          <cell r="AM102">
            <v>0</v>
          </cell>
          <cell r="AO102" t="str">
            <v>27400</v>
          </cell>
          <cell r="AT102">
            <v>7</v>
          </cell>
          <cell r="AY102">
            <v>0</v>
          </cell>
          <cell r="AZ102">
            <v>7</v>
          </cell>
          <cell r="BG102">
            <v>0</v>
          </cell>
        </row>
        <row r="103">
          <cell r="A103" t="str">
            <v>21401</v>
          </cell>
          <cell r="C103">
            <v>4</v>
          </cell>
          <cell r="L103">
            <v>4</v>
          </cell>
          <cell r="P103" t="str">
            <v>32907</v>
          </cell>
          <cell r="R103">
            <v>0.33299999999999996</v>
          </cell>
          <cell r="S103">
            <v>0.33299999999999996</v>
          </cell>
          <cell r="AF103">
            <v>0</v>
          </cell>
          <cell r="AM103">
            <v>0</v>
          </cell>
          <cell r="AO103" t="str">
            <v>27401</v>
          </cell>
          <cell r="AR103">
            <v>6.1259999999999994</v>
          </cell>
          <cell r="AT103">
            <v>6.9829999999999997</v>
          </cell>
          <cell r="AU103">
            <v>6.4459999999999997</v>
          </cell>
          <cell r="AV103">
            <v>0.40300000000000002</v>
          </cell>
          <cell r="AW103">
            <v>1.0740000000000001</v>
          </cell>
          <cell r="AZ103">
            <v>21.032</v>
          </cell>
          <cell r="BG103">
            <v>0</v>
          </cell>
        </row>
        <row r="104">
          <cell r="A104" t="str">
            <v>22008</v>
          </cell>
          <cell r="C104">
            <v>0.1</v>
          </cell>
          <cell r="L104">
            <v>0.1</v>
          </cell>
          <cell r="P104" t="str">
            <v>33183</v>
          </cell>
          <cell r="Q104">
            <v>0.33</v>
          </cell>
          <cell r="R104">
            <v>0.224</v>
          </cell>
          <cell r="S104">
            <v>0.51800000000000002</v>
          </cell>
          <cell r="AF104">
            <v>0</v>
          </cell>
          <cell r="AM104">
            <v>0</v>
          </cell>
          <cell r="AO104" t="str">
            <v>27402</v>
          </cell>
          <cell r="AR104">
            <v>4.4180000000000001</v>
          </cell>
          <cell r="AS104">
            <v>2.33</v>
          </cell>
          <cell r="AT104">
            <v>7.5490000000000004</v>
          </cell>
          <cell r="AU104">
            <v>5.7299999999999995</v>
          </cell>
          <cell r="AW104">
            <v>1.9689999999999999</v>
          </cell>
          <cell r="AZ104">
            <v>21.996000000000002</v>
          </cell>
          <cell r="BG104">
            <v>0</v>
          </cell>
        </row>
        <row r="105">
          <cell r="A105" t="str">
            <v>22009</v>
          </cell>
          <cell r="C105">
            <v>0.79999999999999993</v>
          </cell>
          <cell r="L105">
            <v>0.79999999999999993</v>
          </cell>
          <cell r="P105" t="str">
            <v>33207</v>
          </cell>
          <cell r="Q105">
            <v>1.0349999999999999</v>
          </cell>
          <cell r="R105">
            <v>0.16700000000000001</v>
          </cell>
          <cell r="S105">
            <v>0.16700000000000001</v>
          </cell>
          <cell r="AF105">
            <v>0</v>
          </cell>
          <cell r="AM105">
            <v>0</v>
          </cell>
          <cell r="AO105" t="str">
            <v>27403</v>
          </cell>
          <cell r="AR105">
            <v>3.077</v>
          </cell>
          <cell r="AS105">
            <v>0.5</v>
          </cell>
          <cell r="AT105">
            <v>8.8510000000000009</v>
          </cell>
          <cell r="AU105">
            <v>6.66</v>
          </cell>
          <cell r="AW105">
            <v>0.31900000000000001</v>
          </cell>
          <cell r="AY105">
            <v>13.35</v>
          </cell>
          <cell r="AZ105">
            <v>32.756999999999998</v>
          </cell>
          <cell r="BG105">
            <v>0</v>
          </cell>
        </row>
        <row r="106">
          <cell r="A106" t="str">
            <v>22105</v>
          </cell>
          <cell r="C106">
            <v>0.29399999999999998</v>
          </cell>
          <cell r="L106">
            <v>0.29399999999999998</v>
          </cell>
          <cell r="P106" t="str">
            <v>33212</v>
          </cell>
          <cell r="R106">
            <v>0.378</v>
          </cell>
          <cell r="S106">
            <v>0.378</v>
          </cell>
          <cell r="AF106">
            <v>0</v>
          </cell>
          <cell r="AM106">
            <v>0</v>
          </cell>
          <cell r="AO106" t="str">
            <v>27404</v>
          </cell>
          <cell r="AR106">
            <v>0.76</v>
          </cell>
          <cell r="AT106">
            <v>1.4550000000000001</v>
          </cell>
          <cell r="AU106">
            <v>0.7</v>
          </cell>
          <cell r="AY106">
            <v>1.31</v>
          </cell>
          <cell r="AZ106">
            <v>4.2249999999999996</v>
          </cell>
          <cell r="BG106">
            <v>0</v>
          </cell>
        </row>
        <row r="107">
          <cell r="A107" t="str">
            <v>22204</v>
          </cell>
          <cell r="C107">
            <v>0.4</v>
          </cell>
          <cell r="L107">
            <v>0.4</v>
          </cell>
          <cell r="P107" t="str">
            <v>34111</v>
          </cell>
          <cell r="Q107">
            <v>0.32600000000000001</v>
          </cell>
          <cell r="R107">
            <v>3.7629999999999999</v>
          </cell>
          <cell r="S107">
            <v>4.0889999999999995</v>
          </cell>
          <cell r="AF107">
            <v>0</v>
          </cell>
          <cell r="AM107">
            <v>0</v>
          </cell>
          <cell r="AO107" t="str">
            <v>27416</v>
          </cell>
          <cell r="AR107">
            <v>0.79</v>
          </cell>
          <cell r="AS107">
            <v>0.21</v>
          </cell>
          <cell r="AT107">
            <v>4.4000000000000004</v>
          </cell>
          <cell r="AU107">
            <v>4.13</v>
          </cell>
          <cell r="AY107">
            <v>1</v>
          </cell>
          <cell r="AZ107">
            <v>10.530000000000001</v>
          </cell>
          <cell r="BG107">
            <v>0</v>
          </cell>
        </row>
        <row r="108">
          <cell r="A108" t="str">
            <v>23042</v>
          </cell>
          <cell r="C108">
            <v>0.68700000000000006</v>
          </cell>
          <cell r="H108">
            <v>3</v>
          </cell>
          <cell r="L108">
            <v>0.68700000000000006</v>
          </cell>
          <cell r="P108" t="str">
            <v>34324</v>
          </cell>
          <cell r="Q108">
            <v>1.0349999999999999</v>
          </cell>
          <cell r="R108">
            <v>0.33599999999999997</v>
          </cell>
          <cell r="S108">
            <v>1.371</v>
          </cell>
          <cell r="AF108">
            <v>0</v>
          </cell>
          <cell r="AM108">
            <v>0</v>
          </cell>
          <cell r="AO108" t="str">
            <v>27417</v>
          </cell>
          <cell r="AR108">
            <v>0.54</v>
          </cell>
          <cell r="AT108">
            <v>4.8</v>
          </cell>
          <cell r="AU108">
            <v>2.75</v>
          </cell>
          <cell r="AV108">
            <v>1</v>
          </cell>
          <cell r="AW108">
            <v>0.27899999999999997</v>
          </cell>
          <cell r="AZ108">
            <v>9.3689999999999998</v>
          </cell>
          <cell r="BG108">
            <v>0</v>
          </cell>
        </row>
        <row r="109">
          <cell r="A109" t="str">
            <v>23309</v>
          </cell>
          <cell r="C109">
            <v>4.5</v>
          </cell>
          <cell r="H109">
            <v>3</v>
          </cell>
          <cell r="L109">
            <v>7.5</v>
          </cell>
          <cell r="P109" t="str">
            <v>34402</v>
          </cell>
          <cell r="Q109">
            <v>0.32500000000000001</v>
          </cell>
          <cell r="R109">
            <v>0.8640000000000001</v>
          </cell>
          <cell r="S109">
            <v>0.8640000000000001</v>
          </cell>
          <cell r="AF109">
            <v>0</v>
          </cell>
          <cell r="AM109">
            <v>0</v>
          </cell>
          <cell r="AO109" t="str">
            <v>27901</v>
          </cell>
          <cell r="AR109">
            <v>0.4</v>
          </cell>
          <cell r="AU109">
            <v>0.4</v>
          </cell>
          <cell r="AY109">
            <v>6.7000000000000004E-2</v>
          </cell>
          <cell r="AZ109">
            <v>0.8</v>
          </cell>
          <cell r="BG109">
            <v>0</v>
          </cell>
        </row>
        <row r="110">
          <cell r="A110" t="str">
            <v>23402</v>
          </cell>
          <cell r="C110">
            <v>1.3399999999999999</v>
          </cell>
          <cell r="E110">
            <v>0.246</v>
          </cell>
          <cell r="L110">
            <v>1.3399999999999999</v>
          </cell>
          <cell r="P110" t="str">
            <v>35200</v>
          </cell>
          <cell r="Q110">
            <v>0.93600000000000005</v>
          </cell>
          <cell r="R110">
            <v>7.6999999999999999E-2</v>
          </cell>
          <cell r="S110">
            <v>0.93600000000000005</v>
          </cell>
          <cell r="AF110">
            <v>0</v>
          </cell>
          <cell r="AM110">
            <v>0</v>
          </cell>
          <cell r="AO110" t="str">
            <v>27902</v>
          </cell>
          <cell r="AR110">
            <v>0.9</v>
          </cell>
          <cell r="AY110">
            <v>6.7000000000000004E-2</v>
          </cell>
          <cell r="AZ110">
            <v>6.7000000000000004E-2</v>
          </cell>
          <cell r="BG110">
            <v>0</v>
          </cell>
        </row>
        <row r="111">
          <cell r="A111" t="str">
            <v>23403</v>
          </cell>
          <cell r="C111">
            <v>0.98399999999999999</v>
          </cell>
          <cell r="E111">
            <v>0.246</v>
          </cell>
          <cell r="K111">
            <v>0.80400000000000005</v>
          </cell>
          <cell r="L111">
            <v>2.0339999999999998</v>
          </cell>
          <cell r="P111" t="str">
            <v>36140</v>
          </cell>
          <cell r="Q111">
            <v>0.48399999999999999</v>
          </cell>
          <cell r="R111">
            <v>5.2070000000000007</v>
          </cell>
          <cell r="S111">
            <v>5.6910000000000007</v>
          </cell>
          <cell r="AF111">
            <v>0</v>
          </cell>
          <cell r="AM111">
            <v>0</v>
          </cell>
          <cell r="AO111" t="str">
            <v>28137</v>
          </cell>
          <cell r="AR111">
            <v>0.9</v>
          </cell>
          <cell r="AT111">
            <v>0.98899999999999999</v>
          </cell>
          <cell r="AZ111">
            <v>0.9</v>
          </cell>
          <cell r="BG111">
            <v>0</v>
          </cell>
        </row>
        <row r="112">
          <cell r="A112" t="str">
            <v>24014</v>
          </cell>
          <cell r="C112">
            <v>0.53</v>
          </cell>
          <cell r="L112">
            <v>0.53</v>
          </cell>
          <cell r="P112" t="str">
            <v>36250</v>
          </cell>
          <cell r="Q112">
            <v>0.32500000000000001</v>
          </cell>
          <cell r="R112">
            <v>0.54800000000000004</v>
          </cell>
          <cell r="S112">
            <v>0.32500000000000001</v>
          </cell>
          <cell r="AF112">
            <v>0</v>
          </cell>
          <cell r="AM112">
            <v>0</v>
          </cell>
          <cell r="AO112" t="str">
            <v>28144</v>
          </cell>
          <cell r="AT112">
            <v>0.98899999999999999</v>
          </cell>
          <cell r="AZ112">
            <v>0.98899999999999999</v>
          </cell>
          <cell r="BG112">
            <v>0</v>
          </cell>
        </row>
        <row r="113">
          <cell r="A113" t="str">
            <v>24019</v>
          </cell>
          <cell r="C113">
            <v>3.75</v>
          </cell>
          <cell r="L113">
            <v>3.75</v>
          </cell>
          <cell r="P113" t="str">
            <v>36402</v>
          </cell>
          <cell r="Q113">
            <v>0.41599999999999998</v>
          </cell>
          <cell r="R113">
            <v>7.6999999999999999E-2</v>
          </cell>
          <cell r="S113">
            <v>0.49299999999999999</v>
          </cell>
          <cell r="AF113">
            <v>0</v>
          </cell>
          <cell r="AM113">
            <v>0</v>
          </cell>
          <cell r="AO113" t="str">
            <v>28149</v>
          </cell>
          <cell r="AR113">
            <v>1.742</v>
          </cell>
          <cell r="AT113">
            <v>1</v>
          </cell>
          <cell r="AU113">
            <v>0.5</v>
          </cell>
          <cell r="AZ113">
            <v>1.5</v>
          </cell>
          <cell r="BG113">
            <v>0</v>
          </cell>
        </row>
        <row r="114">
          <cell r="A114" t="str">
            <v>24105</v>
          </cell>
          <cell r="C114">
            <v>1</v>
          </cell>
          <cell r="L114">
            <v>1</v>
          </cell>
          <cell r="P114" t="str">
            <v>37503</v>
          </cell>
          <cell r="Q114">
            <v>1.399</v>
          </cell>
          <cell r="R114">
            <v>0.46200000000000002</v>
          </cell>
          <cell r="S114">
            <v>1.861</v>
          </cell>
          <cell r="AF114">
            <v>0</v>
          </cell>
          <cell r="AM114">
            <v>0</v>
          </cell>
          <cell r="AO114" t="str">
            <v>29100</v>
          </cell>
          <cell r="AP114">
            <v>0.751</v>
          </cell>
          <cell r="AR114">
            <v>1.742</v>
          </cell>
          <cell r="AT114">
            <v>4.6379999999999999</v>
          </cell>
          <cell r="AU114">
            <v>2.95</v>
          </cell>
          <cell r="AW114">
            <v>0.95299999999999996</v>
          </cell>
          <cell r="AY114">
            <v>0.45</v>
          </cell>
          <cell r="AZ114">
            <v>6.38</v>
          </cell>
          <cell r="BG114">
            <v>0</v>
          </cell>
        </row>
        <row r="115">
          <cell r="A115" t="str">
            <v>24111</v>
          </cell>
          <cell r="C115">
            <v>1</v>
          </cell>
          <cell r="L115">
            <v>1</v>
          </cell>
          <cell r="P115" t="str">
            <v>37505</v>
          </cell>
          <cell r="Q115">
            <v>3.3809999999999998</v>
          </cell>
          <cell r="R115">
            <v>0.54800000000000004</v>
          </cell>
          <cell r="S115">
            <v>3.9289999999999998</v>
          </cell>
          <cell r="AF115">
            <v>0</v>
          </cell>
          <cell r="AM115">
            <v>0</v>
          </cell>
          <cell r="AO115" t="str">
            <v>29101</v>
          </cell>
          <cell r="AP115">
            <v>0.751</v>
          </cell>
          <cell r="AR115">
            <v>2.2999999999999998</v>
          </cell>
          <cell r="AT115">
            <v>5.9489999999999998</v>
          </cell>
          <cell r="AU115">
            <v>2.95</v>
          </cell>
          <cell r="AW115">
            <v>0.95299999999999996</v>
          </cell>
          <cell r="AY115">
            <v>0.45</v>
          </cell>
          <cell r="AZ115">
            <v>13.352999999999998</v>
          </cell>
          <cell r="BG115">
            <v>0</v>
          </cell>
        </row>
        <row r="116">
          <cell r="A116" t="str">
            <v>24122</v>
          </cell>
          <cell r="C116">
            <v>0.25</v>
          </cell>
          <cell r="L116">
            <v>0.25</v>
          </cell>
          <cell r="P116" t="str">
            <v>38308</v>
          </cell>
          <cell r="Q116">
            <v>0.19800000000000001</v>
          </cell>
          <cell r="S116">
            <v>0.19800000000000001</v>
          </cell>
          <cell r="AF116">
            <v>0</v>
          </cell>
          <cell r="AM116">
            <v>0</v>
          </cell>
          <cell r="AO116" t="str">
            <v>29103</v>
          </cell>
          <cell r="AR116">
            <v>1</v>
          </cell>
          <cell r="AT116">
            <v>3.5</v>
          </cell>
          <cell r="AU116">
            <v>2</v>
          </cell>
          <cell r="AW116">
            <v>0.72000000000000008</v>
          </cell>
          <cell r="AZ116">
            <v>7.22</v>
          </cell>
          <cell r="BG116">
            <v>0</v>
          </cell>
        </row>
        <row r="117">
          <cell r="A117" t="str">
            <v>24350</v>
          </cell>
          <cell r="C117">
            <v>0.5</v>
          </cell>
          <cell r="L117">
            <v>0.5</v>
          </cell>
          <cell r="P117" t="str">
            <v>38320</v>
          </cell>
          <cell r="Q117">
            <v>7.2999999999999995E-2</v>
          </cell>
          <cell r="R117">
            <v>3.0010000000000003</v>
          </cell>
          <cell r="S117">
            <v>7.2999999999999995E-2</v>
          </cell>
          <cell r="AF117">
            <v>0</v>
          </cell>
          <cell r="AM117">
            <v>0</v>
          </cell>
          <cell r="AO117" t="str">
            <v>29311</v>
          </cell>
          <cell r="AR117">
            <v>2.48</v>
          </cell>
          <cell r="AT117">
            <v>1</v>
          </cell>
          <cell r="AU117">
            <v>1</v>
          </cell>
          <cell r="AW117">
            <v>0.32999999999999996</v>
          </cell>
          <cell r="AZ117">
            <v>2</v>
          </cell>
          <cell r="BG117">
            <v>0</v>
          </cell>
        </row>
        <row r="118">
          <cell r="A118" t="str">
            <v>24404</v>
          </cell>
          <cell r="C118">
            <v>1</v>
          </cell>
          <cell r="L118">
            <v>1</v>
          </cell>
          <cell r="P118" t="str">
            <v>38322</v>
          </cell>
          <cell r="Q118">
            <v>0.36399999999999999</v>
          </cell>
          <cell r="R118">
            <v>0.89300000000000002</v>
          </cell>
          <cell r="S118">
            <v>0.36399999999999999</v>
          </cell>
          <cell r="AF118">
            <v>0</v>
          </cell>
          <cell r="AM118">
            <v>0</v>
          </cell>
          <cell r="AO118" t="str">
            <v>29320</v>
          </cell>
          <cell r="AP118">
            <v>0.2</v>
          </cell>
          <cell r="AR118">
            <v>2.48</v>
          </cell>
          <cell r="AT118">
            <v>7.76</v>
          </cell>
          <cell r="AU118">
            <v>11.5</v>
          </cell>
          <cell r="AW118">
            <v>0.32999999999999996</v>
          </cell>
          <cell r="AZ118">
            <v>10.57</v>
          </cell>
          <cell r="BG118">
            <v>0</v>
          </cell>
        </row>
        <row r="119">
          <cell r="A119" t="str">
            <v>24410</v>
          </cell>
          <cell r="C119">
            <v>0.7</v>
          </cell>
          <cell r="L119">
            <v>0.7</v>
          </cell>
          <cell r="P119" t="str">
            <v>38324</v>
          </cell>
          <cell r="Q119">
            <v>0.45100000000000001</v>
          </cell>
          <cell r="R119">
            <v>0.10100000000000001</v>
          </cell>
          <cell r="S119">
            <v>0.45100000000000001</v>
          </cell>
          <cell r="AF119">
            <v>0</v>
          </cell>
          <cell r="AM119">
            <v>0</v>
          </cell>
          <cell r="AO119" t="str">
            <v>31002</v>
          </cell>
          <cell r="AP119">
            <v>0.2</v>
          </cell>
          <cell r="AR119">
            <v>7.8</v>
          </cell>
          <cell r="AT119">
            <v>23.733000000000008</v>
          </cell>
          <cell r="AU119">
            <v>10.497999999999999</v>
          </cell>
          <cell r="AW119">
            <v>4.58</v>
          </cell>
          <cell r="AZ119">
            <v>46.811000000000007</v>
          </cell>
          <cell r="BG119">
            <v>0</v>
          </cell>
        </row>
        <row r="120">
          <cell r="A120" t="str">
            <v>25101</v>
          </cell>
          <cell r="C120">
            <v>1</v>
          </cell>
          <cell r="F120">
            <v>0.158</v>
          </cell>
          <cell r="L120">
            <v>1</v>
          </cell>
          <cell r="P120" t="str">
            <v>39200</v>
          </cell>
          <cell r="Q120">
            <v>0.53500000000000003</v>
          </cell>
          <cell r="R120">
            <v>3.0010000000000003</v>
          </cell>
          <cell r="S120">
            <v>3.5360000000000005</v>
          </cell>
          <cell r="AF120">
            <v>0</v>
          </cell>
          <cell r="AM120">
            <v>0</v>
          </cell>
          <cell r="AO120" t="str">
            <v>31004</v>
          </cell>
          <cell r="AP120">
            <v>0.54</v>
          </cell>
          <cell r="AR120">
            <v>2.65</v>
          </cell>
          <cell r="AT120">
            <v>11.7</v>
          </cell>
          <cell r="AU120">
            <v>8.1940000000000008</v>
          </cell>
          <cell r="AW120">
            <v>2.52</v>
          </cell>
          <cell r="AY120">
            <v>0.6</v>
          </cell>
          <cell r="AZ120">
            <v>22.544</v>
          </cell>
          <cell r="BG120">
            <v>0</v>
          </cell>
        </row>
        <row r="121">
          <cell r="A121" t="str">
            <v>25116</v>
          </cell>
          <cell r="C121">
            <v>1.2</v>
          </cell>
          <cell r="H121">
            <v>0.44900000000000001</v>
          </cell>
          <cell r="L121">
            <v>1.2</v>
          </cell>
          <cell r="P121" t="str">
            <v>39202</v>
          </cell>
          <cell r="Q121">
            <v>3.839</v>
          </cell>
          <cell r="R121">
            <v>0.89300000000000002</v>
          </cell>
          <cell r="S121">
            <v>1.393</v>
          </cell>
          <cell r="AF121">
            <v>0</v>
          </cell>
          <cell r="AM121">
            <v>0</v>
          </cell>
          <cell r="AO121" t="str">
            <v>31006</v>
          </cell>
          <cell r="AP121">
            <v>0.54</v>
          </cell>
          <cell r="AR121">
            <v>9.4640000000000004</v>
          </cell>
          <cell r="AT121">
            <v>16.458000000000002</v>
          </cell>
          <cell r="AU121">
            <v>9.0630000000000006</v>
          </cell>
          <cell r="AV121">
            <v>0.4</v>
          </cell>
          <cell r="AW121">
            <v>2.52</v>
          </cell>
          <cell r="AY121">
            <v>0.6</v>
          </cell>
          <cell r="AZ121">
            <v>38.64500000000001</v>
          </cell>
          <cell r="BG121">
            <v>0</v>
          </cell>
        </row>
        <row r="122">
          <cell r="A122" t="str">
            <v>25160</v>
          </cell>
          <cell r="C122">
            <v>0.43</v>
          </cell>
          <cell r="E122">
            <v>1</v>
          </cell>
          <cell r="H122">
            <v>0.60000000000000009</v>
          </cell>
          <cell r="L122">
            <v>0.43</v>
          </cell>
          <cell r="P122" t="str">
            <v>39203</v>
          </cell>
          <cell r="Q122">
            <v>0</v>
          </cell>
          <cell r="R122">
            <v>0.10100000000000001</v>
          </cell>
          <cell r="S122">
            <v>0.10100000000000001</v>
          </cell>
          <cell r="AF122">
            <v>0</v>
          </cell>
          <cell r="AM122">
            <v>0</v>
          </cell>
          <cell r="AO122" t="str">
            <v>31015</v>
          </cell>
          <cell r="AP122">
            <v>1</v>
          </cell>
          <cell r="AR122">
            <v>11</v>
          </cell>
          <cell r="AT122">
            <v>37.700000000000003</v>
          </cell>
          <cell r="AU122">
            <v>12.5</v>
          </cell>
          <cell r="AV122">
            <v>0.4</v>
          </cell>
          <cell r="AW122">
            <v>6.1</v>
          </cell>
          <cell r="AZ122">
            <v>68.7</v>
          </cell>
          <cell r="BG122">
            <v>0</v>
          </cell>
        </row>
        <row r="123">
          <cell r="A123" t="str">
            <v>26056</v>
          </cell>
          <cell r="C123">
            <v>1</v>
          </cell>
          <cell r="F123">
            <v>0.2</v>
          </cell>
          <cell r="H123">
            <v>9.9039999999999999</v>
          </cell>
          <cell r="L123">
            <v>1</v>
          </cell>
          <cell r="P123" t="str">
            <v>39205</v>
          </cell>
          <cell r="Q123">
            <v>150.86199999999997</v>
          </cell>
          <cell r="R123">
            <v>0.52600000000000002</v>
          </cell>
          <cell r="S123">
            <v>0.52600000000000002</v>
          </cell>
          <cell r="AF123">
            <v>0</v>
          </cell>
          <cell r="AM123">
            <v>0</v>
          </cell>
          <cell r="AO123" t="str">
            <v>31016</v>
          </cell>
          <cell r="AR123">
            <v>1.08</v>
          </cell>
          <cell r="AT123">
            <v>7.85</v>
          </cell>
          <cell r="AU123">
            <v>2.8</v>
          </cell>
          <cell r="AW123">
            <v>0.98799999999999999</v>
          </cell>
          <cell r="AZ123">
            <v>9.9179999999999993</v>
          </cell>
          <cell r="BG123">
            <v>0</v>
          </cell>
        </row>
        <row r="124">
          <cell r="A124" t="str">
            <v>26059</v>
          </cell>
          <cell r="C124">
            <v>1</v>
          </cell>
          <cell r="E124">
            <v>9.5009999999999977</v>
          </cell>
          <cell r="F124">
            <v>0.158</v>
          </cell>
          <cell r="H124">
            <v>13.776</v>
          </cell>
          <cell r="L124">
            <v>1.1579999999999999</v>
          </cell>
          <cell r="P124" t="str">
            <v>39207</v>
          </cell>
          <cell r="Q124">
            <v>3.839</v>
          </cell>
          <cell r="R124">
            <v>1.0509999999999999</v>
          </cell>
          <cell r="S124">
            <v>4.9390000000000001</v>
          </cell>
          <cell r="AF124">
            <v>0</v>
          </cell>
          <cell r="AM124">
            <v>0</v>
          </cell>
          <cell r="AO124" t="str">
            <v>31025</v>
          </cell>
          <cell r="AR124">
            <v>6.8</v>
          </cell>
          <cell r="AS124">
            <v>3.0000000000000001E-3</v>
          </cell>
          <cell r="AT124">
            <v>15.7</v>
          </cell>
          <cell r="AU124">
            <v>2.8</v>
          </cell>
          <cell r="AW124">
            <v>3</v>
          </cell>
          <cell r="AY124">
            <v>6.2119999999999997</v>
          </cell>
          <cell r="AZ124">
            <v>28.3</v>
          </cell>
          <cell r="BG124">
            <v>0</v>
          </cell>
        </row>
        <row r="125">
          <cell r="A125" t="str">
            <v>26070</v>
          </cell>
          <cell r="C125">
            <v>6.59</v>
          </cell>
          <cell r="H125">
            <v>0.44900000000000001</v>
          </cell>
          <cell r="L125">
            <v>0.44900000000000001</v>
          </cell>
          <cell r="P125" t="str">
            <v>00000</v>
          </cell>
          <cell r="Q125">
            <v>0</v>
          </cell>
          <cell r="R125">
            <v>0</v>
          </cell>
          <cell r="S125">
            <v>0</v>
          </cell>
          <cell r="AF125">
            <v>0</v>
          </cell>
          <cell r="AM125">
            <v>0</v>
          </cell>
          <cell r="AO125" t="str">
            <v>31103</v>
          </cell>
          <cell r="AR125">
            <v>2.3420000000000001</v>
          </cell>
          <cell r="AS125">
            <v>3.0000000000000001E-3</v>
          </cell>
          <cell r="AT125">
            <v>4.0709999999999997</v>
          </cell>
          <cell r="AU125">
            <v>4.1500000000000004</v>
          </cell>
          <cell r="AW125">
            <v>0.88600000000000001</v>
          </cell>
          <cell r="AY125">
            <v>6.2119999999999997</v>
          </cell>
          <cell r="AZ125">
            <v>13.513999999999999</v>
          </cell>
          <cell r="BG125">
            <v>0</v>
          </cell>
        </row>
        <row r="126">
          <cell r="A126" t="str">
            <v>27001</v>
          </cell>
          <cell r="C126">
            <v>3</v>
          </cell>
          <cell r="E126">
            <v>1</v>
          </cell>
          <cell r="H126">
            <v>0.60000000000000009</v>
          </cell>
          <cell r="L126">
            <v>4.5999999999999996</v>
          </cell>
          <cell r="P126" t="str">
            <v>Grand Total</v>
          </cell>
          <cell r="Q126">
            <v>165.14599999999999</v>
          </cell>
          <cell r="R126">
            <v>146.21599999999995</v>
          </cell>
          <cell r="S126">
            <v>311.36199999999997</v>
          </cell>
          <cell r="AF126">
            <v>0</v>
          </cell>
          <cell r="AM126">
            <v>0</v>
          </cell>
          <cell r="AO126" t="str">
            <v>31201</v>
          </cell>
          <cell r="AR126">
            <v>2.9000000000000004</v>
          </cell>
          <cell r="AT126">
            <v>6.3</v>
          </cell>
          <cell r="AU126">
            <v>4.1500000000000004</v>
          </cell>
          <cell r="AW126">
            <v>0.5</v>
          </cell>
          <cell r="AY126">
            <v>1.6</v>
          </cell>
          <cell r="AZ126">
            <v>13.85</v>
          </cell>
          <cell r="BG126">
            <v>0</v>
          </cell>
        </row>
        <row r="127">
          <cell r="A127" t="str">
            <v>27003</v>
          </cell>
          <cell r="C127">
            <v>23.200000000000003</v>
          </cell>
          <cell r="F127">
            <v>0.2</v>
          </cell>
          <cell r="H127">
            <v>9.9039999999999999</v>
          </cell>
          <cell r="L127">
            <v>33.304000000000002</v>
          </cell>
          <cell r="S127">
            <v>0</v>
          </cell>
          <cell r="AF127">
            <v>0</v>
          </cell>
          <cell r="AM127">
            <v>0</v>
          </cell>
          <cell r="AO127" t="str">
            <v>31306</v>
          </cell>
          <cell r="AR127">
            <v>0.9</v>
          </cell>
          <cell r="AT127">
            <v>0.51</v>
          </cell>
          <cell r="AU127">
            <v>0.91800000000000004</v>
          </cell>
          <cell r="AW127">
            <v>0.17599999999999999</v>
          </cell>
          <cell r="AY127">
            <v>1.6</v>
          </cell>
          <cell r="AZ127">
            <v>4.104000000000001</v>
          </cell>
          <cell r="BG127">
            <v>0</v>
          </cell>
        </row>
        <row r="128">
          <cell r="A128" t="str">
            <v>27010</v>
          </cell>
          <cell r="C128">
            <v>45.576999999999998</v>
          </cell>
          <cell r="E128">
            <v>4.9999999999999991</v>
          </cell>
          <cell r="H128">
            <v>13.785</v>
          </cell>
          <cell r="L128">
            <v>64.361999999999995</v>
          </cell>
          <cell r="S128">
            <v>0</v>
          </cell>
          <cell r="AF128">
            <v>0</v>
          </cell>
          <cell r="AM128">
            <v>0</v>
          </cell>
          <cell r="AO128" t="str">
            <v>31311</v>
          </cell>
          <cell r="AT128">
            <v>1</v>
          </cell>
          <cell r="AU128">
            <v>1</v>
          </cell>
          <cell r="AZ128">
            <v>2</v>
          </cell>
          <cell r="BG128">
            <v>0</v>
          </cell>
        </row>
        <row r="129">
          <cell r="A129" t="str">
            <v>27083</v>
          </cell>
          <cell r="C129">
            <v>6.59</v>
          </cell>
          <cell r="H129">
            <v>1.331</v>
          </cell>
          <cell r="L129">
            <v>6.59</v>
          </cell>
          <cell r="S129">
            <v>0</v>
          </cell>
          <cell r="AF129">
            <v>0</v>
          </cell>
          <cell r="AM129">
            <v>0</v>
          </cell>
          <cell r="AO129" t="str">
            <v>31401</v>
          </cell>
          <cell r="AR129">
            <v>0.7</v>
          </cell>
          <cell r="AT129">
            <v>2.64</v>
          </cell>
          <cell r="AU129">
            <v>3.5</v>
          </cell>
          <cell r="AW129">
            <v>0.6</v>
          </cell>
          <cell r="AY129">
            <v>1</v>
          </cell>
          <cell r="AZ129">
            <v>8.44</v>
          </cell>
          <cell r="BG129">
            <v>0</v>
          </cell>
        </row>
        <row r="130">
          <cell r="A130" t="str">
            <v>27320</v>
          </cell>
          <cell r="C130">
            <v>11.318</v>
          </cell>
          <cell r="E130">
            <v>1.1850000000000001</v>
          </cell>
          <cell r="H130">
            <v>1.56</v>
          </cell>
          <cell r="L130">
            <v>14.063000000000001</v>
          </cell>
          <cell r="S130">
            <v>0</v>
          </cell>
          <cell r="AF130">
            <v>0</v>
          </cell>
          <cell r="AM130">
            <v>0</v>
          </cell>
          <cell r="AO130" t="str">
            <v>32081</v>
          </cell>
          <cell r="AP130">
            <v>2.0470000000000002</v>
          </cell>
          <cell r="AR130">
            <v>7.359</v>
          </cell>
          <cell r="AT130">
            <v>39.767000000000003</v>
          </cell>
          <cell r="AU130">
            <v>15.831999999999999</v>
          </cell>
          <cell r="AV130">
            <v>0.3</v>
          </cell>
          <cell r="AW130">
            <v>3.7050000000000001</v>
          </cell>
          <cell r="AZ130">
            <v>69.009999999999991</v>
          </cell>
          <cell r="BG130">
            <v>0</v>
          </cell>
        </row>
        <row r="131">
          <cell r="A131" t="str">
            <v>27343</v>
          </cell>
          <cell r="C131">
            <v>2.3370000000000002</v>
          </cell>
          <cell r="H131">
            <v>0.67200000000000004</v>
          </cell>
          <cell r="L131">
            <v>3.0090000000000003</v>
          </cell>
          <cell r="S131">
            <v>0</v>
          </cell>
          <cell r="AF131">
            <v>0</v>
          </cell>
          <cell r="AM131">
            <v>0</v>
          </cell>
          <cell r="AO131" t="str">
            <v>32325</v>
          </cell>
          <cell r="AT131">
            <v>1</v>
          </cell>
          <cell r="AU131">
            <v>0.6</v>
          </cell>
          <cell r="AZ131">
            <v>1.6</v>
          </cell>
          <cell r="BG131">
            <v>0</v>
          </cell>
        </row>
        <row r="132">
          <cell r="A132" t="str">
            <v>27344</v>
          </cell>
          <cell r="C132">
            <v>2.5</v>
          </cell>
          <cell r="E132">
            <v>11.036999999999999</v>
          </cell>
          <cell r="H132">
            <v>0.45</v>
          </cell>
          <cell r="K132">
            <v>1</v>
          </cell>
          <cell r="L132">
            <v>2.95</v>
          </cell>
          <cell r="S132">
            <v>0</v>
          </cell>
          <cell r="AF132">
            <v>0</v>
          </cell>
          <cell r="AM132">
            <v>0</v>
          </cell>
          <cell r="AO132" t="str">
            <v>32326</v>
          </cell>
          <cell r="AT132">
            <v>2.621</v>
          </cell>
          <cell r="AW132">
            <v>0.88</v>
          </cell>
          <cell r="AZ132">
            <v>3.5009999999999999</v>
          </cell>
          <cell r="BG132">
            <v>0</v>
          </cell>
        </row>
        <row r="133">
          <cell r="A133" t="str">
            <v>27400</v>
          </cell>
          <cell r="C133">
            <v>18.600999999999999</v>
          </cell>
          <cell r="E133">
            <v>0.12</v>
          </cell>
          <cell r="G133">
            <v>0.3</v>
          </cell>
          <cell r="H133">
            <v>1.331</v>
          </cell>
          <cell r="L133">
            <v>19.931999999999999</v>
          </cell>
          <cell r="S133">
            <v>0</v>
          </cell>
          <cell r="AF133">
            <v>0</v>
          </cell>
          <cell r="AM133">
            <v>0</v>
          </cell>
          <cell r="AO133" t="str">
            <v>32354</v>
          </cell>
          <cell r="AR133">
            <v>6.35</v>
          </cell>
          <cell r="AT133">
            <v>12.666</v>
          </cell>
          <cell r="AU133">
            <v>6.7990000000000004</v>
          </cell>
          <cell r="AW133">
            <v>2.7</v>
          </cell>
          <cell r="AZ133">
            <v>28.514999999999997</v>
          </cell>
          <cell r="BG133">
            <v>0</v>
          </cell>
        </row>
        <row r="134">
          <cell r="A134" t="str">
            <v>27401</v>
          </cell>
          <cell r="C134">
            <v>13.010999999999999</v>
          </cell>
          <cell r="H134">
            <v>3.5779999999999998</v>
          </cell>
          <cell r="K134">
            <v>1</v>
          </cell>
          <cell r="L134">
            <v>16.588999999999999</v>
          </cell>
          <cell r="S134">
            <v>0</v>
          </cell>
          <cell r="AF134">
            <v>0</v>
          </cell>
          <cell r="AM134">
            <v>0</v>
          </cell>
          <cell r="AO134" t="str">
            <v>32356</v>
          </cell>
          <cell r="AP134">
            <v>1.03</v>
          </cell>
          <cell r="AQ134">
            <v>0.5</v>
          </cell>
          <cell r="AR134">
            <v>6</v>
          </cell>
          <cell r="AT134">
            <v>16.635999999999999</v>
          </cell>
          <cell r="AU134">
            <v>7</v>
          </cell>
          <cell r="AW134">
            <v>2.8</v>
          </cell>
          <cell r="AZ134">
            <v>33.966000000000001</v>
          </cell>
          <cell r="BG134">
            <v>0</v>
          </cell>
        </row>
        <row r="135">
          <cell r="A135" t="str">
            <v>27402</v>
          </cell>
          <cell r="C135">
            <v>9.65</v>
          </cell>
          <cell r="H135">
            <v>1</v>
          </cell>
          <cell r="L135">
            <v>9.65</v>
          </cell>
          <cell r="S135">
            <v>0</v>
          </cell>
          <cell r="AF135">
            <v>0</v>
          </cell>
          <cell r="AM135">
            <v>0</v>
          </cell>
          <cell r="AO135" t="str">
            <v>32358</v>
          </cell>
          <cell r="AT135">
            <v>1</v>
          </cell>
          <cell r="AZ135">
            <v>1</v>
          </cell>
          <cell r="BG135">
            <v>0</v>
          </cell>
        </row>
        <row r="136">
          <cell r="A136" t="str">
            <v>27403</v>
          </cell>
          <cell r="C136">
            <v>11.952</v>
          </cell>
          <cell r="E136">
            <v>11.036999999999999</v>
          </cell>
          <cell r="H136">
            <v>10.950000000000001</v>
          </cell>
          <cell r="K136">
            <v>1</v>
          </cell>
          <cell r="L136">
            <v>34.939</v>
          </cell>
          <cell r="S136">
            <v>0</v>
          </cell>
          <cell r="AF136">
            <v>0</v>
          </cell>
          <cell r="AM136">
            <v>0</v>
          </cell>
          <cell r="AO136" t="str">
            <v>32360</v>
          </cell>
          <cell r="AQ136">
            <v>1</v>
          </cell>
          <cell r="AR136">
            <v>4</v>
          </cell>
          <cell r="AT136">
            <v>10</v>
          </cell>
          <cell r="AU136">
            <v>2.7789999999999999</v>
          </cell>
          <cell r="AW136">
            <v>2</v>
          </cell>
          <cell r="AZ136">
            <v>19.779</v>
          </cell>
          <cell r="BG136">
            <v>0</v>
          </cell>
        </row>
        <row r="137">
          <cell r="A137" t="str">
            <v>27404</v>
          </cell>
          <cell r="C137">
            <v>2.2999999999999998</v>
          </cell>
          <cell r="E137">
            <v>0.12</v>
          </cell>
          <cell r="G137">
            <v>0.3</v>
          </cell>
          <cell r="H137">
            <v>0.249</v>
          </cell>
          <cell r="L137">
            <v>2.9689999999999999</v>
          </cell>
          <cell r="S137">
            <v>0</v>
          </cell>
          <cell r="AF137">
            <v>0</v>
          </cell>
          <cell r="AM137">
            <v>0</v>
          </cell>
          <cell r="AO137" t="str">
            <v>32361</v>
          </cell>
          <cell r="AR137">
            <v>3.6040000000000001</v>
          </cell>
          <cell r="AT137">
            <v>5.2809999999999997</v>
          </cell>
          <cell r="AU137">
            <v>5</v>
          </cell>
          <cell r="AW137">
            <v>1</v>
          </cell>
          <cell r="AZ137">
            <v>14.885</v>
          </cell>
          <cell r="BG137">
            <v>0</v>
          </cell>
        </row>
        <row r="138">
          <cell r="A138" t="str">
            <v>27416</v>
          </cell>
          <cell r="C138">
            <v>4.88</v>
          </cell>
          <cell r="K138">
            <v>1</v>
          </cell>
          <cell r="L138">
            <v>5.88</v>
          </cell>
          <cell r="S138">
            <v>0</v>
          </cell>
          <cell r="AF138">
            <v>0</v>
          </cell>
          <cell r="AM138">
            <v>0</v>
          </cell>
          <cell r="AO138" t="str">
            <v>32363</v>
          </cell>
          <cell r="AR138">
            <v>1.2209999999999999</v>
          </cell>
          <cell r="AT138">
            <v>2.5</v>
          </cell>
          <cell r="AU138">
            <v>2.2800000000000002</v>
          </cell>
          <cell r="AW138">
            <v>0.39</v>
          </cell>
          <cell r="AZ138">
            <v>6.391</v>
          </cell>
          <cell r="BG138">
            <v>0</v>
          </cell>
        </row>
        <row r="139">
          <cell r="A139" t="str">
            <v>27417</v>
          </cell>
          <cell r="C139">
            <v>5</v>
          </cell>
          <cell r="H139">
            <v>1</v>
          </cell>
          <cell r="L139">
            <v>6</v>
          </cell>
          <cell r="S139">
            <v>0</v>
          </cell>
          <cell r="AF139">
            <v>0</v>
          </cell>
          <cell r="AM139">
            <v>0</v>
          </cell>
          <cell r="AO139" t="str">
            <v>32414</v>
          </cell>
          <cell r="AR139">
            <v>0.8</v>
          </cell>
          <cell r="AT139">
            <v>2.3810000000000002</v>
          </cell>
          <cell r="AU139">
            <v>0.9</v>
          </cell>
          <cell r="AW139">
            <v>0.6</v>
          </cell>
          <cell r="AZ139">
            <v>4.681</v>
          </cell>
          <cell r="BG139">
            <v>0</v>
          </cell>
        </row>
        <row r="140">
          <cell r="A140" t="str">
            <v>27901</v>
          </cell>
          <cell r="C140">
            <v>1</v>
          </cell>
          <cell r="H140">
            <v>0.75900000000000001</v>
          </cell>
          <cell r="L140">
            <v>1</v>
          </cell>
          <cell r="S140">
            <v>0</v>
          </cell>
          <cell r="AF140">
            <v>0</v>
          </cell>
          <cell r="AM140">
            <v>0</v>
          </cell>
          <cell r="AO140" t="str">
            <v>32416</v>
          </cell>
          <cell r="AR140">
            <v>0.05</v>
          </cell>
          <cell r="AT140">
            <v>2</v>
          </cell>
          <cell r="AW140">
            <v>0.66499999999999992</v>
          </cell>
          <cell r="AZ140">
            <v>2.7149999999999999</v>
          </cell>
          <cell r="BG140">
            <v>0</v>
          </cell>
        </row>
        <row r="141">
          <cell r="A141" t="str">
            <v>28137</v>
          </cell>
          <cell r="C141">
            <v>5.1879999999999997</v>
          </cell>
          <cell r="E141">
            <v>0.5</v>
          </cell>
          <cell r="H141">
            <v>0.26300000000000001</v>
          </cell>
          <cell r="L141">
            <v>0.5</v>
          </cell>
          <cell r="S141">
            <v>0</v>
          </cell>
          <cell r="AF141">
            <v>0</v>
          </cell>
          <cell r="AM141">
            <v>0</v>
          </cell>
          <cell r="AO141" t="str">
            <v>32901</v>
          </cell>
          <cell r="AU141">
            <v>1.7000000000000001E-2</v>
          </cell>
          <cell r="AZ141">
            <v>1.7000000000000001E-2</v>
          </cell>
          <cell r="BG141">
            <v>0</v>
          </cell>
        </row>
        <row r="142">
          <cell r="A142" t="str">
            <v>28144</v>
          </cell>
          <cell r="C142">
            <v>1</v>
          </cell>
          <cell r="H142">
            <v>1</v>
          </cell>
          <cell r="L142">
            <v>1</v>
          </cell>
          <cell r="S142">
            <v>0</v>
          </cell>
          <cell r="AF142">
            <v>0</v>
          </cell>
          <cell r="AM142">
            <v>0</v>
          </cell>
          <cell r="AO142" t="str">
            <v>33036</v>
          </cell>
          <cell r="AT142">
            <v>1</v>
          </cell>
          <cell r="AU142">
            <v>0.53800000000000003</v>
          </cell>
          <cell r="AZ142">
            <v>1.538</v>
          </cell>
          <cell r="BG142">
            <v>0</v>
          </cell>
        </row>
        <row r="143">
          <cell r="A143" t="str">
            <v>28149</v>
          </cell>
          <cell r="C143">
            <v>0.6</v>
          </cell>
          <cell r="E143">
            <v>1</v>
          </cell>
          <cell r="H143">
            <v>0.25</v>
          </cell>
          <cell r="L143">
            <v>0.85</v>
          </cell>
          <cell r="S143">
            <v>0</v>
          </cell>
          <cell r="AF143">
            <v>0</v>
          </cell>
          <cell r="AM143">
            <v>0</v>
          </cell>
          <cell r="AO143" t="str">
            <v>33070</v>
          </cell>
          <cell r="AU143">
            <v>0.40100000000000002</v>
          </cell>
          <cell r="AZ143">
            <v>0.40100000000000002</v>
          </cell>
          <cell r="BG143">
            <v>0</v>
          </cell>
        </row>
        <row r="144">
          <cell r="A144" t="str">
            <v>29011</v>
          </cell>
          <cell r="C144">
            <v>0.71</v>
          </cell>
          <cell r="L144">
            <v>0.71</v>
          </cell>
          <cell r="S144">
            <v>0</v>
          </cell>
          <cell r="AF144">
            <v>0</v>
          </cell>
          <cell r="AM144">
            <v>0</v>
          </cell>
          <cell r="AO144" t="str">
            <v>33115</v>
          </cell>
          <cell r="AT144">
            <v>1.5920000000000001</v>
          </cell>
          <cell r="AW144">
            <v>0.5</v>
          </cell>
          <cell r="AZ144">
            <v>2.0920000000000001</v>
          </cell>
          <cell r="BG144">
            <v>0</v>
          </cell>
        </row>
        <row r="145">
          <cell r="A145" t="str">
            <v>29100</v>
          </cell>
          <cell r="C145">
            <v>3.7130000000000001</v>
          </cell>
          <cell r="E145">
            <v>3.6</v>
          </cell>
          <cell r="H145">
            <v>0.75900000000000001</v>
          </cell>
          <cell r="L145">
            <v>4.4720000000000004</v>
          </cell>
          <cell r="S145">
            <v>0</v>
          </cell>
          <cell r="AF145">
            <v>0</v>
          </cell>
          <cell r="AM145">
            <v>0</v>
          </cell>
          <cell r="AO145" t="str">
            <v>33212</v>
          </cell>
          <cell r="AT145">
            <v>0.58099999999999996</v>
          </cell>
          <cell r="AZ145">
            <v>0.58099999999999996</v>
          </cell>
          <cell r="BG145">
            <v>0</v>
          </cell>
        </row>
        <row r="146">
          <cell r="A146" t="str">
            <v>29101</v>
          </cell>
          <cell r="C146">
            <v>5.1879999999999997</v>
          </cell>
          <cell r="H146">
            <v>0.26300000000000001</v>
          </cell>
          <cell r="L146">
            <v>5.4509999999999996</v>
          </cell>
          <cell r="S146">
            <v>0</v>
          </cell>
          <cell r="AF146">
            <v>0</v>
          </cell>
          <cell r="AM146">
            <v>0</v>
          </cell>
          <cell r="AO146" t="str">
            <v>34002</v>
          </cell>
          <cell r="AR146">
            <v>0.53800000000000003</v>
          </cell>
          <cell r="AT146">
            <v>4</v>
          </cell>
          <cell r="AU146">
            <v>0.7</v>
          </cell>
          <cell r="AY146">
            <v>7.5</v>
          </cell>
          <cell r="AZ146">
            <v>12.738</v>
          </cell>
          <cell r="BG146">
            <v>0</v>
          </cell>
        </row>
        <row r="147">
          <cell r="A147" t="str">
            <v>29103</v>
          </cell>
          <cell r="C147">
            <v>2.4</v>
          </cell>
          <cell r="E147">
            <v>3</v>
          </cell>
          <cell r="F147">
            <v>1</v>
          </cell>
          <cell r="H147">
            <v>1</v>
          </cell>
          <cell r="L147">
            <v>3.4</v>
          </cell>
          <cell r="S147">
            <v>0</v>
          </cell>
          <cell r="AF147">
            <v>0</v>
          </cell>
          <cell r="AM147">
            <v>0</v>
          </cell>
          <cell r="AO147" t="str">
            <v>34003</v>
          </cell>
          <cell r="AR147">
            <v>8.2970000000000006</v>
          </cell>
          <cell r="AT147">
            <v>17.771000000000001</v>
          </cell>
          <cell r="AU147">
            <v>9.5090000000000003</v>
          </cell>
          <cell r="AW147">
            <v>3.2029999999999998</v>
          </cell>
          <cell r="AZ147">
            <v>38.78</v>
          </cell>
          <cell r="BG147">
            <v>0</v>
          </cell>
        </row>
        <row r="148">
          <cell r="A148" t="str">
            <v>29311</v>
          </cell>
          <cell r="C148">
            <v>9</v>
          </cell>
          <cell r="E148">
            <v>1</v>
          </cell>
          <cell r="H148">
            <v>0.6</v>
          </cell>
          <cell r="L148">
            <v>1.6</v>
          </cell>
          <cell r="S148">
            <v>0</v>
          </cell>
          <cell r="AF148">
            <v>0</v>
          </cell>
          <cell r="AM148">
            <v>0</v>
          </cell>
          <cell r="AO148" t="str">
            <v>34033</v>
          </cell>
          <cell r="AR148">
            <v>2.04</v>
          </cell>
          <cell r="AT148">
            <v>1.216</v>
          </cell>
          <cell r="AU148">
            <v>3.3</v>
          </cell>
          <cell r="AW148">
            <v>0.81700000000000006</v>
          </cell>
          <cell r="AZ148">
            <v>7.3730000000000002</v>
          </cell>
          <cell r="BG148">
            <v>0</v>
          </cell>
        </row>
        <row r="149">
          <cell r="A149" t="str">
            <v>29317</v>
          </cell>
          <cell r="C149">
            <v>0.47600000000000003</v>
          </cell>
          <cell r="E149">
            <v>7</v>
          </cell>
          <cell r="G149">
            <v>3</v>
          </cell>
          <cell r="H149">
            <v>8.6859999999999999</v>
          </cell>
          <cell r="L149">
            <v>0.47600000000000003</v>
          </cell>
          <cell r="S149">
            <v>0</v>
          </cell>
          <cell r="AF149">
            <v>0</v>
          </cell>
          <cell r="AM149">
            <v>0</v>
          </cell>
          <cell r="AO149" t="str">
            <v>34111</v>
          </cell>
          <cell r="AR149">
            <v>4</v>
          </cell>
          <cell r="AT149">
            <v>15.853999999999999</v>
          </cell>
          <cell r="AU149">
            <v>4.7329999999999997</v>
          </cell>
          <cell r="AW149">
            <v>2</v>
          </cell>
          <cell r="AZ149">
            <v>26.587</v>
          </cell>
          <cell r="BG149">
            <v>0</v>
          </cell>
        </row>
        <row r="150">
          <cell r="A150" t="str">
            <v>29320</v>
          </cell>
          <cell r="C150">
            <v>7</v>
          </cell>
          <cell r="E150">
            <v>3.6</v>
          </cell>
          <cell r="H150">
            <v>3.2</v>
          </cell>
          <cell r="L150">
            <v>13.8</v>
          </cell>
          <cell r="S150">
            <v>0</v>
          </cell>
          <cell r="AF150">
            <v>0</v>
          </cell>
          <cell r="AM150">
            <v>0</v>
          </cell>
          <cell r="AO150" t="str">
            <v>34307</v>
          </cell>
          <cell r="AT150">
            <v>0.27200000000000002</v>
          </cell>
          <cell r="AY150">
            <v>0.34</v>
          </cell>
          <cell r="AZ150">
            <v>0.6120000000000001</v>
          </cell>
          <cell r="BG150">
            <v>0</v>
          </cell>
        </row>
        <row r="151">
          <cell r="A151" t="str">
            <v>30303</v>
          </cell>
          <cell r="C151">
            <v>1</v>
          </cell>
          <cell r="H151">
            <v>0.75</v>
          </cell>
          <cell r="L151">
            <v>1</v>
          </cell>
          <cell r="S151">
            <v>0</v>
          </cell>
          <cell r="AF151">
            <v>0</v>
          </cell>
          <cell r="AM151">
            <v>0</v>
          </cell>
          <cell r="AO151" t="str">
            <v>34324</v>
          </cell>
          <cell r="AR151">
            <v>0.19700000000000001</v>
          </cell>
          <cell r="AZ151">
            <v>0.19700000000000001</v>
          </cell>
          <cell r="BG151">
            <v>0</v>
          </cell>
        </row>
        <row r="152">
          <cell r="A152" t="str">
            <v>31002</v>
          </cell>
          <cell r="C152">
            <v>18.154</v>
          </cell>
          <cell r="E152">
            <v>3</v>
          </cell>
          <cell r="F152">
            <v>1</v>
          </cell>
          <cell r="H152">
            <v>0.97199999999999998</v>
          </cell>
          <cell r="L152">
            <v>22.154</v>
          </cell>
          <cell r="S152">
            <v>0</v>
          </cell>
          <cell r="AF152">
            <v>0</v>
          </cell>
          <cell r="AM152">
            <v>0</v>
          </cell>
          <cell r="AO152" t="str">
            <v>34401</v>
          </cell>
          <cell r="AT152">
            <v>1</v>
          </cell>
          <cell r="AU152">
            <v>0.96799999999999997</v>
          </cell>
          <cell r="AZ152">
            <v>1.968</v>
          </cell>
          <cell r="BG152">
            <v>0</v>
          </cell>
        </row>
        <row r="153">
          <cell r="A153" t="str">
            <v>31004</v>
          </cell>
          <cell r="C153">
            <v>9</v>
          </cell>
          <cell r="H153">
            <v>1.6659999999999999</v>
          </cell>
          <cell r="L153">
            <v>9</v>
          </cell>
          <cell r="S153">
            <v>0</v>
          </cell>
          <cell r="AF153">
            <v>0</v>
          </cell>
          <cell r="AM153">
            <v>0</v>
          </cell>
          <cell r="AO153" t="str">
            <v>34402</v>
          </cell>
          <cell r="AT153">
            <v>1</v>
          </cell>
          <cell r="AZ153">
            <v>1</v>
          </cell>
          <cell r="BG153">
            <v>0</v>
          </cell>
        </row>
        <row r="154">
          <cell r="A154" t="str">
            <v>31006</v>
          </cell>
          <cell r="C154">
            <v>10.520999999999999</v>
          </cell>
          <cell r="E154">
            <v>7</v>
          </cell>
          <cell r="G154">
            <v>3</v>
          </cell>
          <cell r="H154">
            <v>8.6859999999999999</v>
          </cell>
          <cell r="L154">
            <v>29.207000000000001</v>
          </cell>
          <cell r="S154">
            <v>0</v>
          </cell>
          <cell r="AF154">
            <v>0</v>
          </cell>
          <cell r="AM154">
            <v>0</v>
          </cell>
          <cell r="AO154" t="str">
            <v>36140</v>
          </cell>
          <cell r="AR154">
            <v>0.97599999999999998</v>
          </cell>
          <cell r="AT154">
            <v>4.4809999999999999</v>
          </cell>
          <cell r="AU154">
            <v>1.7650000000000001</v>
          </cell>
          <cell r="AW154">
            <v>0.78100000000000003</v>
          </cell>
          <cell r="AY154">
            <v>2.774</v>
          </cell>
          <cell r="AZ154">
            <v>10.777000000000001</v>
          </cell>
          <cell r="BG154">
            <v>0</v>
          </cell>
        </row>
        <row r="155">
          <cell r="A155" t="str">
            <v>31015</v>
          </cell>
          <cell r="C155">
            <v>20.431999999999999</v>
          </cell>
          <cell r="G155">
            <v>0.5</v>
          </cell>
          <cell r="H155">
            <v>10.845000000000001</v>
          </cell>
          <cell r="L155">
            <v>31.277000000000001</v>
          </cell>
          <cell r="S155">
            <v>0</v>
          </cell>
          <cell r="AF155">
            <v>0</v>
          </cell>
          <cell r="AM155">
            <v>0</v>
          </cell>
          <cell r="AO155" t="str">
            <v>36250</v>
          </cell>
          <cell r="AT155">
            <v>1.329</v>
          </cell>
          <cell r="AU155">
            <v>1</v>
          </cell>
          <cell r="AW155">
            <v>0.65600000000000003</v>
          </cell>
          <cell r="AZ155">
            <v>2.9849999999999999</v>
          </cell>
          <cell r="BG155">
            <v>0</v>
          </cell>
        </row>
        <row r="156">
          <cell r="A156" t="str">
            <v>31016</v>
          </cell>
          <cell r="C156">
            <v>4</v>
          </cell>
          <cell r="H156">
            <v>0.75</v>
          </cell>
          <cell r="L156">
            <v>4.75</v>
          </cell>
          <cell r="S156">
            <v>0</v>
          </cell>
          <cell r="AF156">
            <v>0</v>
          </cell>
          <cell r="AM156">
            <v>0</v>
          </cell>
          <cell r="AO156" t="str">
            <v>36400</v>
          </cell>
          <cell r="AU156">
            <v>1</v>
          </cell>
          <cell r="AZ156">
            <v>1</v>
          </cell>
          <cell r="BG156">
            <v>0</v>
          </cell>
        </row>
        <row r="157">
          <cell r="A157" t="str">
            <v>31025</v>
          </cell>
          <cell r="C157">
            <v>11</v>
          </cell>
          <cell r="F157">
            <v>0.7</v>
          </cell>
          <cell r="H157">
            <v>0.97199999999999998</v>
          </cell>
          <cell r="L157">
            <v>12.671999999999999</v>
          </cell>
          <cell r="S157">
            <v>0</v>
          </cell>
          <cell r="AF157">
            <v>0</v>
          </cell>
          <cell r="AM157">
            <v>0</v>
          </cell>
          <cell r="AO157" t="str">
            <v>37501</v>
          </cell>
          <cell r="AR157">
            <v>4.431</v>
          </cell>
          <cell r="AT157">
            <v>11.95</v>
          </cell>
          <cell r="AU157">
            <v>5.7649999999999997</v>
          </cell>
          <cell r="AW157">
            <v>1.17</v>
          </cell>
          <cell r="AZ157">
            <v>23.316000000000003</v>
          </cell>
          <cell r="BG157">
            <v>0</v>
          </cell>
        </row>
        <row r="158">
          <cell r="A158" t="str">
            <v>31103</v>
          </cell>
          <cell r="C158">
            <v>5.9640000000000004</v>
          </cell>
          <cell r="H158">
            <v>1.6659999999999999</v>
          </cell>
          <cell r="L158">
            <v>7.6300000000000008</v>
          </cell>
          <cell r="S158">
            <v>0</v>
          </cell>
          <cell r="AF158">
            <v>0</v>
          </cell>
          <cell r="AM158">
            <v>0</v>
          </cell>
          <cell r="AO158" t="str">
            <v>37502</v>
          </cell>
          <cell r="AR158">
            <v>1.3599999999999999</v>
          </cell>
          <cell r="AT158">
            <v>3.6</v>
          </cell>
          <cell r="AU158">
            <v>2.7</v>
          </cell>
          <cell r="AV158">
            <v>1</v>
          </cell>
          <cell r="AW158">
            <v>1</v>
          </cell>
          <cell r="AZ158">
            <v>9.66</v>
          </cell>
          <cell r="BG158">
            <v>0</v>
          </cell>
        </row>
        <row r="159">
          <cell r="A159" t="str">
            <v>31201</v>
          </cell>
          <cell r="C159">
            <v>7</v>
          </cell>
          <cell r="D159">
            <v>0.33399999999999996</v>
          </cell>
          <cell r="E159">
            <v>2</v>
          </cell>
          <cell r="H159">
            <v>9.5370000000000008</v>
          </cell>
          <cell r="I159">
            <v>0.21</v>
          </cell>
          <cell r="L159">
            <v>18.536999999999999</v>
          </cell>
          <cell r="S159">
            <v>0</v>
          </cell>
          <cell r="AF159">
            <v>0</v>
          </cell>
          <cell r="AM159">
            <v>0</v>
          </cell>
          <cell r="AO159" t="str">
            <v>37503</v>
          </cell>
          <cell r="AR159">
            <v>2</v>
          </cell>
          <cell r="AT159">
            <v>3.3</v>
          </cell>
          <cell r="AU159">
            <v>1.7919999999999998</v>
          </cell>
          <cell r="AW159">
            <v>0.27400000000000002</v>
          </cell>
          <cell r="AZ159">
            <v>7.3659999999999997</v>
          </cell>
          <cell r="BG159">
            <v>0</v>
          </cell>
        </row>
        <row r="160">
          <cell r="A160" t="str">
            <v>31306</v>
          </cell>
          <cell r="C160">
            <v>1.01</v>
          </cell>
          <cell r="E160">
            <v>0.33300000000000002</v>
          </cell>
          <cell r="G160">
            <v>0.5</v>
          </cell>
          <cell r="H160">
            <v>0.5</v>
          </cell>
          <cell r="L160">
            <v>2.0099999999999998</v>
          </cell>
          <cell r="S160">
            <v>0</v>
          </cell>
          <cell r="AF160">
            <v>0</v>
          </cell>
          <cell r="AM160">
            <v>0</v>
          </cell>
          <cell r="AO160" t="str">
            <v>37504</v>
          </cell>
          <cell r="AR160">
            <v>3.25</v>
          </cell>
          <cell r="AT160">
            <v>3.5219999999999998</v>
          </cell>
          <cell r="AU160">
            <v>2.33</v>
          </cell>
          <cell r="AZ160">
            <v>9.1020000000000003</v>
          </cell>
          <cell r="BG160">
            <v>0</v>
          </cell>
        </row>
        <row r="161">
          <cell r="A161" t="str">
            <v>31311</v>
          </cell>
          <cell r="C161">
            <v>2</v>
          </cell>
          <cell r="H161">
            <v>1</v>
          </cell>
          <cell r="L161">
            <v>2</v>
          </cell>
          <cell r="S161">
            <v>0</v>
          </cell>
          <cell r="AF161">
            <v>0</v>
          </cell>
          <cell r="AM161">
            <v>0</v>
          </cell>
          <cell r="AO161" t="str">
            <v>37505</v>
          </cell>
          <cell r="AR161">
            <v>1</v>
          </cell>
          <cell r="AT161">
            <v>0.45999999999999996</v>
          </cell>
          <cell r="AU161">
            <v>0.45999999999999996</v>
          </cell>
          <cell r="AW161">
            <v>0.7</v>
          </cell>
          <cell r="AZ161">
            <v>2.62</v>
          </cell>
          <cell r="BG161">
            <v>0</v>
          </cell>
        </row>
        <row r="162">
          <cell r="A162" t="str">
            <v>31332</v>
          </cell>
          <cell r="C162">
            <v>2</v>
          </cell>
          <cell r="D162">
            <v>0.25</v>
          </cell>
          <cell r="E162">
            <v>10</v>
          </cell>
          <cell r="H162">
            <v>2.726</v>
          </cell>
          <cell r="I162">
            <v>0.3</v>
          </cell>
          <cell r="L162">
            <v>2</v>
          </cell>
          <cell r="S162">
            <v>0</v>
          </cell>
          <cell r="AF162">
            <v>0</v>
          </cell>
          <cell r="AM162">
            <v>0</v>
          </cell>
          <cell r="AO162" t="str">
            <v>37506</v>
          </cell>
          <cell r="AR162">
            <v>1</v>
          </cell>
          <cell r="AT162">
            <v>3.41</v>
          </cell>
          <cell r="AU162">
            <v>0.51800000000000002</v>
          </cell>
          <cell r="AZ162">
            <v>4.9279999999999999</v>
          </cell>
          <cell r="BG162">
            <v>0</v>
          </cell>
        </row>
        <row r="163">
          <cell r="A163" t="str">
            <v>31401</v>
          </cell>
          <cell r="C163">
            <v>5</v>
          </cell>
          <cell r="E163">
            <v>1</v>
          </cell>
          <cell r="H163">
            <v>3.95</v>
          </cell>
          <cell r="L163">
            <v>8.9499999999999993</v>
          </cell>
          <cell r="S163">
            <v>0</v>
          </cell>
          <cell r="AF163">
            <v>0</v>
          </cell>
          <cell r="AM163">
            <v>0</v>
          </cell>
          <cell r="AO163" t="str">
            <v>37507</v>
          </cell>
          <cell r="AR163">
            <v>0.25900000000000001</v>
          </cell>
          <cell r="AT163">
            <v>3</v>
          </cell>
          <cell r="AU163">
            <v>1</v>
          </cell>
          <cell r="AW163">
            <v>0.52500000000000002</v>
          </cell>
          <cell r="AZ163">
            <v>4.7840000000000007</v>
          </cell>
          <cell r="BG163">
            <v>0</v>
          </cell>
        </row>
        <row r="164">
          <cell r="A164" t="str">
            <v>32081</v>
          </cell>
          <cell r="C164">
            <v>34.504999999999995</v>
          </cell>
          <cell r="D164">
            <v>0.33399999999999996</v>
          </cell>
          <cell r="E164">
            <v>1</v>
          </cell>
          <cell r="H164">
            <v>5.7520000000000007</v>
          </cell>
          <cell r="I164">
            <v>0.21</v>
          </cell>
          <cell r="L164">
            <v>41.801000000000002</v>
          </cell>
          <cell r="S164">
            <v>0</v>
          </cell>
          <cell r="AF164">
            <v>0</v>
          </cell>
          <cell r="AM164">
            <v>0</v>
          </cell>
          <cell r="AO164" t="str">
            <v>37903</v>
          </cell>
          <cell r="AT164">
            <v>0.5</v>
          </cell>
          <cell r="AU164">
            <v>0.33300000000000002</v>
          </cell>
          <cell r="AZ164">
            <v>0.83299999999999996</v>
          </cell>
          <cell r="BG164">
            <v>0</v>
          </cell>
        </row>
        <row r="165">
          <cell r="A165" t="str">
            <v>32325</v>
          </cell>
          <cell r="C165">
            <v>1.4</v>
          </cell>
          <cell r="E165">
            <v>0.33300000000000002</v>
          </cell>
          <cell r="H165">
            <v>1.05</v>
          </cell>
          <cell r="L165">
            <v>2.7829999999999999</v>
          </cell>
          <cell r="S165">
            <v>0</v>
          </cell>
          <cell r="AF165">
            <v>0</v>
          </cell>
          <cell r="AM165">
            <v>0</v>
          </cell>
          <cell r="AO165" t="str">
            <v>38267</v>
          </cell>
          <cell r="AR165">
            <v>1</v>
          </cell>
          <cell r="AS165">
            <v>0.17299999999999999</v>
          </cell>
          <cell r="AT165">
            <v>2.633</v>
          </cell>
          <cell r="AU165">
            <v>1.653</v>
          </cell>
          <cell r="AZ165">
            <v>5.4589999999999996</v>
          </cell>
          <cell r="BG165">
            <v>0</v>
          </cell>
        </row>
        <row r="166">
          <cell r="A166" t="str">
            <v>32326</v>
          </cell>
          <cell r="C166">
            <v>2</v>
          </cell>
          <cell r="H166">
            <v>1</v>
          </cell>
          <cell r="L166">
            <v>3</v>
          </cell>
          <cell r="S166">
            <v>0</v>
          </cell>
          <cell r="AF166">
            <v>0</v>
          </cell>
          <cell r="AM166">
            <v>0</v>
          </cell>
          <cell r="AO166" t="str">
            <v>39002</v>
          </cell>
          <cell r="AT166">
            <v>0.7</v>
          </cell>
          <cell r="AZ166">
            <v>0.7</v>
          </cell>
          <cell r="BG166">
            <v>0</v>
          </cell>
        </row>
        <row r="167">
          <cell r="A167" t="str">
            <v>32354</v>
          </cell>
          <cell r="C167">
            <v>0.999</v>
          </cell>
          <cell r="D167">
            <v>0.25</v>
          </cell>
          <cell r="H167">
            <v>2.726</v>
          </cell>
          <cell r="I167">
            <v>0.3</v>
          </cell>
          <cell r="L167">
            <v>4.2750000000000004</v>
          </cell>
          <cell r="S167">
            <v>0</v>
          </cell>
          <cell r="AF167">
            <v>0</v>
          </cell>
          <cell r="AM167">
            <v>0</v>
          </cell>
          <cell r="AO167" t="str">
            <v>39003</v>
          </cell>
          <cell r="AT167">
            <v>0.66600000000000004</v>
          </cell>
          <cell r="AU167">
            <v>0.33300000000000002</v>
          </cell>
          <cell r="AZ167">
            <v>0.99900000000000011</v>
          </cell>
          <cell r="BG167">
            <v>0</v>
          </cell>
        </row>
        <row r="168">
          <cell r="A168" t="str">
            <v>32356</v>
          </cell>
          <cell r="C168">
            <v>17.04</v>
          </cell>
          <cell r="E168">
            <v>1</v>
          </cell>
          <cell r="H168">
            <v>3.3730000000000002</v>
          </cell>
          <cell r="L168">
            <v>21.413</v>
          </cell>
          <cell r="S168">
            <v>0</v>
          </cell>
          <cell r="AF168">
            <v>0</v>
          </cell>
          <cell r="AM168">
            <v>0</v>
          </cell>
          <cell r="AO168" t="str">
            <v>39007</v>
          </cell>
          <cell r="AR168">
            <v>1</v>
          </cell>
          <cell r="AT168">
            <v>7.8</v>
          </cell>
          <cell r="AU168">
            <v>4.5999999999999996</v>
          </cell>
          <cell r="AZ168">
            <v>13.4</v>
          </cell>
          <cell r="BG168">
            <v>0</v>
          </cell>
        </row>
        <row r="169">
          <cell r="A169" t="str">
            <v>32358</v>
          </cell>
          <cell r="C169">
            <v>0.71</v>
          </cell>
          <cell r="H169">
            <v>0.4</v>
          </cell>
          <cell r="L169">
            <v>1.1099999999999999</v>
          </cell>
          <cell r="S169">
            <v>0</v>
          </cell>
          <cell r="AF169">
            <v>0</v>
          </cell>
          <cell r="AM169">
            <v>0</v>
          </cell>
          <cell r="AO169" t="str">
            <v>39090</v>
          </cell>
          <cell r="AR169">
            <v>1</v>
          </cell>
          <cell r="AU169">
            <v>2.27</v>
          </cell>
          <cell r="AY169">
            <v>2</v>
          </cell>
          <cell r="AZ169">
            <v>5.27</v>
          </cell>
          <cell r="BG169">
            <v>0</v>
          </cell>
        </row>
        <row r="170">
          <cell r="A170" t="str">
            <v>32360</v>
          </cell>
          <cell r="C170">
            <v>5</v>
          </cell>
          <cell r="H170">
            <v>1.9</v>
          </cell>
          <cell r="L170">
            <v>6.9</v>
          </cell>
          <cell r="S170">
            <v>0</v>
          </cell>
          <cell r="AF170">
            <v>0</v>
          </cell>
          <cell r="AM170">
            <v>0</v>
          </cell>
          <cell r="AO170" t="str">
            <v>39119</v>
          </cell>
          <cell r="AR170">
            <v>0.46600000000000003</v>
          </cell>
          <cell r="AT170">
            <v>2.6659999999999999</v>
          </cell>
          <cell r="AU170">
            <v>1.33</v>
          </cell>
          <cell r="AZ170">
            <v>4.4619999999999997</v>
          </cell>
          <cell r="BG170">
            <v>0</v>
          </cell>
        </row>
        <row r="171">
          <cell r="A171" t="str">
            <v>32361</v>
          </cell>
          <cell r="C171">
            <v>4.7809999999999997</v>
          </cell>
          <cell r="L171">
            <v>4.7809999999999997</v>
          </cell>
          <cell r="S171">
            <v>0</v>
          </cell>
          <cell r="AF171">
            <v>0</v>
          </cell>
          <cell r="AM171">
            <v>0</v>
          </cell>
          <cell r="AO171" t="str">
            <v>39200</v>
          </cell>
          <cell r="AU171">
            <v>0.5</v>
          </cell>
          <cell r="AY171">
            <v>2.5</v>
          </cell>
          <cell r="AZ171">
            <v>3</v>
          </cell>
          <cell r="BG171">
            <v>0</v>
          </cell>
        </row>
        <row r="172">
          <cell r="A172" t="str">
            <v>32362</v>
          </cell>
          <cell r="C172">
            <v>0.9</v>
          </cell>
          <cell r="H172">
            <v>0.3</v>
          </cell>
          <cell r="L172">
            <v>1.2</v>
          </cell>
          <cell r="S172">
            <v>0</v>
          </cell>
          <cell r="AF172">
            <v>0</v>
          </cell>
          <cell r="AM172">
            <v>0</v>
          </cell>
          <cell r="AO172" t="str">
            <v>39201</v>
          </cell>
          <cell r="AT172">
            <v>4.6340000000000003</v>
          </cell>
          <cell r="AU172">
            <v>3</v>
          </cell>
          <cell r="AZ172">
            <v>7.6340000000000003</v>
          </cell>
          <cell r="BG172">
            <v>0</v>
          </cell>
        </row>
        <row r="173">
          <cell r="A173" t="str">
            <v>32363</v>
          </cell>
          <cell r="C173">
            <v>3.18</v>
          </cell>
          <cell r="H173">
            <v>0.7</v>
          </cell>
          <cell r="L173">
            <v>3.88</v>
          </cell>
          <cell r="S173">
            <v>0</v>
          </cell>
          <cell r="AF173">
            <v>0</v>
          </cell>
          <cell r="AM173">
            <v>0</v>
          </cell>
          <cell r="AO173" t="str">
            <v>39202</v>
          </cell>
          <cell r="AU173">
            <v>3.5</v>
          </cell>
          <cell r="AZ173">
            <v>3.5</v>
          </cell>
          <cell r="BG173">
            <v>0</v>
          </cell>
        </row>
        <row r="174">
          <cell r="A174" t="str">
            <v>32414</v>
          </cell>
          <cell r="C174">
            <v>2.3330000000000002</v>
          </cell>
          <cell r="H174">
            <v>0.33599999999999997</v>
          </cell>
          <cell r="L174">
            <v>2.669</v>
          </cell>
          <cell r="S174">
            <v>0</v>
          </cell>
          <cell r="AF174">
            <v>0</v>
          </cell>
          <cell r="AM174">
            <v>0</v>
          </cell>
          <cell r="AO174" t="str">
            <v>39203</v>
          </cell>
          <cell r="AT174">
            <v>1.25</v>
          </cell>
          <cell r="AU174">
            <v>1</v>
          </cell>
          <cell r="AZ174">
            <v>2.25</v>
          </cell>
          <cell r="BG174">
            <v>0</v>
          </cell>
        </row>
        <row r="175">
          <cell r="A175" t="str">
            <v>32416</v>
          </cell>
          <cell r="C175">
            <v>1.6</v>
          </cell>
          <cell r="L175">
            <v>1.6</v>
          </cell>
          <cell r="S175">
            <v>0</v>
          </cell>
          <cell r="AF175">
            <v>0</v>
          </cell>
          <cell r="AM175">
            <v>0</v>
          </cell>
          <cell r="AO175" t="str">
            <v>39204</v>
          </cell>
          <cell r="AT175">
            <v>0.34</v>
          </cell>
          <cell r="AU175">
            <v>0.68</v>
          </cell>
          <cell r="AZ175">
            <v>1.02</v>
          </cell>
          <cell r="BG175">
            <v>0</v>
          </cell>
        </row>
        <row r="176">
          <cell r="A176" t="str">
            <v>32901</v>
          </cell>
          <cell r="C176">
            <v>1.5</v>
          </cell>
          <cell r="L176">
            <v>1.5</v>
          </cell>
          <cell r="S176">
            <v>0</v>
          </cell>
          <cell r="AF176">
            <v>0</v>
          </cell>
          <cell r="AM176">
            <v>0</v>
          </cell>
          <cell r="AO176" t="str">
            <v>39205</v>
          </cell>
          <cell r="AU176">
            <v>1</v>
          </cell>
          <cell r="AZ176">
            <v>1</v>
          </cell>
          <cell r="BG176">
            <v>0</v>
          </cell>
        </row>
        <row r="177">
          <cell r="A177" t="str">
            <v>32907</v>
          </cell>
          <cell r="C177">
            <v>0</v>
          </cell>
          <cell r="L177">
            <v>0</v>
          </cell>
          <cell r="S177">
            <v>0</v>
          </cell>
          <cell r="AF177">
            <v>0</v>
          </cell>
          <cell r="AM177">
            <v>0</v>
          </cell>
          <cell r="AO177" t="str">
            <v>39207</v>
          </cell>
          <cell r="AT177">
            <v>2.4039999999999999</v>
          </cell>
          <cell r="AU177">
            <v>0.69000000000000006</v>
          </cell>
          <cell r="AZ177">
            <v>3.0939999999999999</v>
          </cell>
          <cell r="BG177">
            <v>0</v>
          </cell>
        </row>
        <row r="178">
          <cell r="A178" t="str">
            <v>33036</v>
          </cell>
          <cell r="C178">
            <v>0.5</v>
          </cell>
          <cell r="H178">
            <v>0.54</v>
          </cell>
          <cell r="L178">
            <v>1.04</v>
          </cell>
          <cell r="S178">
            <v>0</v>
          </cell>
          <cell r="AF178">
            <v>0</v>
          </cell>
          <cell r="AM178">
            <v>0</v>
          </cell>
          <cell r="AO178" t="str">
            <v>39208</v>
          </cell>
          <cell r="AR178">
            <v>1</v>
          </cell>
          <cell r="AT178">
            <v>0.8</v>
          </cell>
          <cell r="AU178">
            <v>4</v>
          </cell>
          <cell r="AZ178">
            <v>5.8</v>
          </cell>
          <cell r="BG178">
            <v>0</v>
          </cell>
        </row>
        <row r="179">
          <cell r="A179" t="str">
            <v>33049</v>
          </cell>
          <cell r="C179">
            <v>1</v>
          </cell>
          <cell r="H179">
            <v>0.154</v>
          </cell>
          <cell r="L179">
            <v>1</v>
          </cell>
          <cell r="S179">
            <v>0</v>
          </cell>
          <cell r="AF179">
            <v>0</v>
          </cell>
          <cell r="AM179">
            <v>0</v>
          </cell>
          <cell r="AO179" t="str">
            <v>39209</v>
          </cell>
          <cell r="AU179">
            <v>0.34</v>
          </cell>
          <cell r="AZ179">
            <v>0.34</v>
          </cell>
          <cell r="BG179">
            <v>0</v>
          </cell>
        </row>
        <row r="180">
          <cell r="A180" t="str">
            <v>33070</v>
          </cell>
          <cell r="C180">
            <v>0.63500000000000001</v>
          </cell>
          <cell r="G180">
            <v>1</v>
          </cell>
          <cell r="L180">
            <v>0.63500000000000001</v>
          </cell>
          <cell r="S180">
            <v>0</v>
          </cell>
          <cell r="AF180">
            <v>0</v>
          </cell>
          <cell r="AM180">
            <v>0</v>
          </cell>
          <cell r="AO180" t="str">
            <v>00000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G180">
            <v>0</v>
          </cell>
        </row>
        <row r="181">
          <cell r="A181" t="str">
            <v>33115</v>
          </cell>
          <cell r="C181">
            <v>2.33</v>
          </cell>
          <cell r="H181">
            <v>1.831</v>
          </cell>
          <cell r="L181">
            <v>2.33</v>
          </cell>
          <cell r="S181">
            <v>0</v>
          </cell>
          <cell r="AF181">
            <v>0</v>
          </cell>
          <cell r="AM181">
            <v>0</v>
          </cell>
          <cell r="AO181" t="str">
            <v>Grand Total</v>
          </cell>
          <cell r="AP181">
            <v>6.6910000000000007</v>
          </cell>
          <cell r="AQ181">
            <v>4.3339999999999996</v>
          </cell>
          <cell r="AR181">
            <v>329.98499999999996</v>
          </cell>
          <cell r="AS181">
            <v>13.287000000000001</v>
          </cell>
          <cell r="AT181">
            <v>921.57900000000018</v>
          </cell>
          <cell r="AU181">
            <v>477.24999999999989</v>
          </cell>
          <cell r="AV181">
            <v>13.517000000000003</v>
          </cell>
          <cell r="AW181">
            <v>125.05699999999997</v>
          </cell>
          <cell r="AX181">
            <v>11.098000000000001</v>
          </cell>
          <cell r="AY181">
            <v>82.268000000000001</v>
          </cell>
          <cell r="AZ181">
            <v>1985.0660000000003</v>
          </cell>
          <cell r="BG181">
            <v>0</v>
          </cell>
        </row>
        <row r="182">
          <cell r="A182" t="str">
            <v>33202</v>
          </cell>
          <cell r="C182">
            <v>0.19600000000000001</v>
          </cell>
          <cell r="H182">
            <v>9.2859999999999996</v>
          </cell>
          <cell r="L182">
            <v>0.19600000000000001</v>
          </cell>
          <cell r="S182">
            <v>0</v>
          </cell>
          <cell r="AF182">
            <v>0</v>
          </cell>
          <cell r="AM182">
            <v>0</v>
          </cell>
          <cell r="AZ182">
            <v>0</v>
          </cell>
          <cell r="BG182">
            <v>0</v>
          </cell>
        </row>
        <row r="183">
          <cell r="A183" t="str">
            <v>33205</v>
          </cell>
          <cell r="C183">
            <v>0.11900000000000001</v>
          </cell>
          <cell r="H183">
            <v>3.0580000000000003</v>
          </cell>
          <cell r="L183">
            <v>0.11900000000000001</v>
          </cell>
          <cell r="S183">
            <v>0</v>
          </cell>
          <cell r="AF183">
            <v>0</v>
          </cell>
          <cell r="AM183">
            <v>0</v>
          </cell>
          <cell r="AZ183">
            <v>0</v>
          </cell>
          <cell r="BG183">
            <v>0</v>
          </cell>
        </row>
        <row r="184">
          <cell r="A184" t="str">
            <v>33206</v>
          </cell>
          <cell r="C184">
            <v>1.5</v>
          </cell>
          <cell r="E184">
            <v>8.2010000000000005</v>
          </cell>
          <cell r="G184">
            <v>2.6</v>
          </cell>
          <cell r="H184">
            <v>0.154</v>
          </cell>
          <cell r="L184">
            <v>0.154</v>
          </cell>
          <cell r="S184">
            <v>0</v>
          </cell>
          <cell r="AF184">
            <v>0</v>
          </cell>
          <cell r="AM184">
            <v>0</v>
          </cell>
          <cell r="AZ184">
            <v>0</v>
          </cell>
          <cell r="BG184">
            <v>0</v>
          </cell>
        </row>
        <row r="185">
          <cell r="A185" t="str">
            <v>33212</v>
          </cell>
          <cell r="C185">
            <v>0.5</v>
          </cell>
          <cell r="G185">
            <v>1</v>
          </cell>
          <cell r="J185">
            <v>1</v>
          </cell>
          <cell r="L185">
            <v>1</v>
          </cell>
          <cell r="S185">
            <v>0</v>
          </cell>
          <cell r="AF185">
            <v>0</v>
          </cell>
          <cell r="AM185">
            <v>0</v>
          </cell>
          <cell r="AZ185">
            <v>0</v>
          </cell>
          <cell r="BG185">
            <v>0</v>
          </cell>
        </row>
        <row r="186">
          <cell r="A186" t="str">
            <v>34002</v>
          </cell>
          <cell r="C186">
            <v>6</v>
          </cell>
          <cell r="D186">
            <v>2.5000000000000001E-2</v>
          </cell>
          <cell r="H186">
            <v>1.831</v>
          </cell>
          <cell r="L186">
            <v>7.8309999999999995</v>
          </cell>
          <cell r="S186">
            <v>0</v>
          </cell>
          <cell r="AF186">
            <v>0</v>
          </cell>
          <cell r="AM186">
            <v>0</v>
          </cell>
          <cell r="AZ186">
            <v>0</v>
          </cell>
          <cell r="BG186">
            <v>0</v>
          </cell>
        </row>
        <row r="187">
          <cell r="A187" t="str">
            <v>34003</v>
          </cell>
          <cell r="C187">
            <v>16.039000000000001</v>
          </cell>
          <cell r="H187">
            <v>9.2859999999999996</v>
          </cell>
          <cell r="L187">
            <v>25.325000000000003</v>
          </cell>
          <cell r="S187">
            <v>0</v>
          </cell>
          <cell r="AF187">
            <v>0</v>
          </cell>
          <cell r="AM187">
            <v>0</v>
          </cell>
          <cell r="AZ187">
            <v>0</v>
          </cell>
          <cell r="BG187">
            <v>0</v>
          </cell>
        </row>
        <row r="188">
          <cell r="A188" t="str">
            <v>34033</v>
          </cell>
          <cell r="C188">
            <v>7.7050000000000001</v>
          </cell>
          <cell r="H188">
            <v>1.6080000000000001</v>
          </cell>
          <cell r="L188">
            <v>9.3130000000000006</v>
          </cell>
          <cell r="S188">
            <v>0</v>
          </cell>
          <cell r="AF188">
            <v>0</v>
          </cell>
          <cell r="AM188">
            <v>0</v>
          </cell>
          <cell r="AZ188">
            <v>0</v>
          </cell>
          <cell r="BG188">
            <v>0</v>
          </cell>
        </row>
        <row r="189">
          <cell r="A189" t="str">
            <v>34111</v>
          </cell>
          <cell r="C189">
            <v>1.5</v>
          </cell>
          <cell r="E189">
            <v>8.2010000000000005</v>
          </cell>
          <cell r="G189">
            <v>2.6</v>
          </cell>
          <cell r="H189">
            <v>3.133</v>
          </cell>
          <cell r="L189">
            <v>15.434000000000001</v>
          </cell>
          <cell r="S189">
            <v>0</v>
          </cell>
          <cell r="AF189">
            <v>0</v>
          </cell>
          <cell r="AM189">
            <v>0</v>
          </cell>
          <cell r="AZ189">
            <v>0</v>
          </cell>
          <cell r="BG189">
            <v>0</v>
          </cell>
        </row>
        <row r="190">
          <cell r="A190" t="str">
            <v>34307</v>
          </cell>
          <cell r="C190">
            <v>0.5</v>
          </cell>
          <cell r="G190">
            <v>0.16300000000000001</v>
          </cell>
          <cell r="J190">
            <v>1</v>
          </cell>
          <cell r="L190">
            <v>1.5</v>
          </cell>
          <cell r="S190">
            <v>0</v>
          </cell>
          <cell r="AF190">
            <v>0</v>
          </cell>
          <cell r="AM190">
            <v>0</v>
          </cell>
          <cell r="AZ190">
            <v>0</v>
          </cell>
          <cell r="BG190">
            <v>0</v>
          </cell>
        </row>
        <row r="191">
          <cell r="A191" t="str">
            <v>34324</v>
          </cell>
          <cell r="C191">
            <v>0.51900000000000002</v>
          </cell>
          <cell r="D191">
            <v>2.5000000000000001E-2</v>
          </cell>
          <cell r="E191">
            <v>1</v>
          </cell>
          <cell r="L191">
            <v>0.54400000000000004</v>
          </cell>
          <cell r="S191">
            <v>0</v>
          </cell>
          <cell r="AF191">
            <v>0</v>
          </cell>
          <cell r="AM191">
            <v>0</v>
          </cell>
          <cell r="AZ191">
            <v>0</v>
          </cell>
          <cell r="BG191">
            <v>0</v>
          </cell>
        </row>
        <row r="192">
          <cell r="A192" t="str">
            <v>34401</v>
          </cell>
          <cell r="C192">
            <v>2.3330000000000002</v>
          </cell>
          <cell r="L192">
            <v>2.3330000000000002</v>
          </cell>
          <cell r="S192">
            <v>0</v>
          </cell>
          <cell r="AF192">
            <v>0</v>
          </cell>
          <cell r="AM192">
            <v>0</v>
          </cell>
          <cell r="AZ192">
            <v>0</v>
          </cell>
          <cell r="BG192">
            <v>0</v>
          </cell>
        </row>
        <row r="193">
          <cell r="A193" t="str">
            <v>34402</v>
          </cell>
          <cell r="C193">
            <v>1</v>
          </cell>
          <cell r="L193">
            <v>1</v>
          </cell>
          <cell r="S193">
            <v>0</v>
          </cell>
          <cell r="AF193">
            <v>0</v>
          </cell>
          <cell r="AM193">
            <v>0</v>
          </cell>
          <cell r="AZ193">
            <v>0</v>
          </cell>
          <cell r="BG193">
            <v>0</v>
          </cell>
        </row>
        <row r="194">
          <cell r="A194" t="str">
            <v>34901</v>
          </cell>
          <cell r="C194">
            <v>0.19500000000000001</v>
          </cell>
          <cell r="E194">
            <v>6</v>
          </cell>
          <cell r="H194">
            <v>4.6609999999999996</v>
          </cell>
          <cell r="L194">
            <v>0.19500000000000001</v>
          </cell>
          <cell r="S194">
            <v>0</v>
          </cell>
          <cell r="AF194">
            <v>0</v>
          </cell>
          <cell r="AM194">
            <v>0</v>
          </cell>
          <cell r="AZ194">
            <v>0</v>
          </cell>
          <cell r="BG194">
            <v>0</v>
          </cell>
        </row>
        <row r="195">
          <cell r="A195" t="str">
            <v>36140</v>
          </cell>
          <cell r="C195">
            <v>2.3199999999999998</v>
          </cell>
          <cell r="G195">
            <v>0.16300000000000001</v>
          </cell>
          <cell r="H195">
            <v>1.8</v>
          </cell>
          <cell r="L195">
            <v>2.4829999999999997</v>
          </cell>
          <cell r="S195">
            <v>0</v>
          </cell>
          <cell r="AF195">
            <v>0</v>
          </cell>
          <cell r="AM195">
            <v>0</v>
          </cell>
          <cell r="AZ195">
            <v>0</v>
          </cell>
          <cell r="BG195">
            <v>0</v>
          </cell>
        </row>
        <row r="196">
          <cell r="A196" t="str">
            <v>36250</v>
          </cell>
          <cell r="C196">
            <v>2</v>
          </cell>
          <cell r="E196">
            <v>1</v>
          </cell>
          <cell r="H196">
            <v>0.53800000000000003</v>
          </cell>
          <cell r="L196">
            <v>3</v>
          </cell>
          <cell r="S196">
            <v>0</v>
          </cell>
          <cell r="AF196">
            <v>0</v>
          </cell>
          <cell r="AM196">
            <v>0</v>
          </cell>
          <cell r="AZ196">
            <v>0</v>
          </cell>
          <cell r="BG196">
            <v>0</v>
          </cell>
        </row>
        <row r="197">
          <cell r="A197" t="str">
            <v>36400</v>
          </cell>
          <cell r="C197">
            <v>0.5</v>
          </cell>
          <cell r="H197">
            <v>0.5</v>
          </cell>
          <cell r="L197">
            <v>0.5</v>
          </cell>
          <cell r="S197">
            <v>0</v>
          </cell>
          <cell r="AF197">
            <v>0</v>
          </cell>
          <cell r="AM197">
            <v>0</v>
          </cell>
          <cell r="AZ197">
            <v>0</v>
          </cell>
          <cell r="BG197">
            <v>0</v>
          </cell>
        </row>
        <row r="198">
          <cell r="A198" t="str">
            <v>36402</v>
          </cell>
          <cell r="C198">
            <v>0.05</v>
          </cell>
          <cell r="D198">
            <v>0.2</v>
          </cell>
          <cell r="F198">
            <v>0.121</v>
          </cell>
          <cell r="H198">
            <v>1</v>
          </cell>
          <cell r="I198">
            <v>0.3</v>
          </cell>
          <cell r="L198">
            <v>0.05</v>
          </cell>
          <cell r="S198">
            <v>0</v>
          </cell>
          <cell r="AF198">
            <v>0</v>
          </cell>
          <cell r="AM198">
            <v>0</v>
          </cell>
          <cell r="AZ198">
            <v>0</v>
          </cell>
          <cell r="BG198">
            <v>0</v>
          </cell>
        </row>
        <row r="199">
          <cell r="A199" t="str">
            <v>37501</v>
          </cell>
          <cell r="C199">
            <v>8</v>
          </cell>
          <cell r="E199">
            <v>6</v>
          </cell>
          <cell r="H199">
            <v>4.6609999999999996</v>
          </cell>
          <cell r="L199">
            <v>18.661000000000001</v>
          </cell>
          <cell r="S199">
            <v>0</v>
          </cell>
          <cell r="AF199">
            <v>0</v>
          </cell>
          <cell r="AM199">
            <v>0</v>
          </cell>
          <cell r="AZ199">
            <v>0</v>
          </cell>
          <cell r="BG199">
            <v>0</v>
          </cell>
        </row>
        <row r="200">
          <cell r="A200" t="str">
            <v>37502</v>
          </cell>
          <cell r="C200">
            <v>4.367</v>
          </cell>
          <cell r="H200">
            <v>1.8</v>
          </cell>
          <cell r="L200">
            <v>6.1669999999999998</v>
          </cell>
          <cell r="S200">
            <v>0</v>
          </cell>
          <cell r="AF200">
            <v>0</v>
          </cell>
          <cell r="AM200">
            <v>0</v>
          </cell>
          <cell r="AZ200">
            <v>0</v>
          </cell>
          <cell r="BG200">
            <v>0</v>
          </cell>
        </row>
        <row r="201">
          <cell r="A201" t="str">
            <v>37503</v>
          </cell>
          <cell r="C201">
            <v>2.31</v>
          </cell>
          <cell r="E201">
            <v>0.25</v>
          </cell>
          <cell r="H201">
            <v>0.53800000000000003</v>
          </cell>
          <cell r="L201">
            <v>3.0979999999999999</v>
          </cell>
          <cell r="S201">
            <v>0</v>
          </cell>
          <cell r="AF201">
            <v>0</v>
          </cell>
          <cell r="AM201">
            <v>0</v>
          </cell>
          <cell r="AZ201">
            <v>0</v>
          </cell>
          <cell r="BG201">
            <v>0</v>
          </cell>
        </row>
        <row r="202">
          <cell r="A202" t="str">
            <v>37504</v>
          </cell>
          <cell r="C202">
            <v>3.8</v>
          </cell>
          <cell r="H202">
            <v>0.5</v>
          </cell>
          <cell r="L202">
            <v>4.3</v>
          </cell>
          <cell r="S202">
            <v>0</v>
          </cell>
          <cell r="AF202">
            <v>0</v>
          </cell>
          <cell r="AM202">
            <v>0</v>
          </cell>
          <cell r="AZ202">
            <v>0</v>
          </cell>
          <cell r="BG202">
            <v>0</v>
          </cell>
        </row>
        <row r="203">
          <cell r="A203" t="str">
            <v>37505</v>
          </cell>
          <cell r="C203">
            <v>2.294</v>
          </cell>
          <cell r="D203">
            <v>0.2</v>
          </cell>
          <cell r="E203">
            <v>0.17299999999999999</v>
          </cell>
          <cell r="F203">
            <v>0.121</v>
          </cell>
          <cell r="H203">
            <v>1</v>
          </cell>
          <cell r="I203">
            <v>0.3</v>
          </cell>
          <cell r="L203">
            <v>3.915</v>
          </cell>
          <cell r="S203">
            <v>0</v>
          </cell>
          <cell r="AF203">
            <v>0</v>
          </cell>
          <cell r="AM203">
            <v>0</v>
          </cell>
          <cell r="AZ203">
            <v>0</v>
          </cell>
          <cell r="BG203">
            <v>0</v>
          </cell>
        </row>
        <row r="204">
          <cell r="A204" t="str">
            <v>37506</v>
          </cell>
          <cell r="C204">
            <v>3</v>
          </cell>
          <cell r="L204">
            <v>3</v>
          </cell>
          <cell r="S204">
            <v>0</v>
          </cell>
          <cell r="AF204">
            <v>0</v>
          </cell>
          <cell r="AM204">
            <v>0</v>
          </cell>
          <cell r="AZ204">
            <v>0</v>
          </cell>
          <cell r="BG204">
            <v>0</v>
          </cell>
        </row>
        <row r="205">
          <cell r="A205" t="str">
            <v>37507</v>
          </cell>
          <cell r="C205">
            <v>2</v>
          </cell>
          <cell r="L205">
            <v>2</v>
          </cell>
          <cell r="S205">
            <v>0</v>
          </cell>
          <cell r="AF205">
            <v>0</v>
          </cell>
          <cell r="AM205">
            <v>0</v>
          </cell>
          <cell r="AZ205">
            <v>0</v>
          </cell>
          <cell r="BG205">
            <v>0</v>
          </cell>
        </row>
        <row r="206">
          <cell r="A206" t="str">
            <v>37903</v>
          </cell>
          <cell r="C206">
            <v>1</v>
          </cell>
          <cell r="L206">
            <v>1</v>
          </cell>
          <cell r="S206">
            <v>0</v>
          </cell>
          <cell r="AF206">
            <v>0</v>
          </cell>
          <cell r="AM206">
            <v>0</v>
          </cell>
          <cell r="AZ206">
            <v>0</v>
          </cell>
          <cell r="BG206">
            <v>0</v>
          </cell>
        </row>
        <row r="207">
          <cell r="A207" t="str">
            <v>38126</v>
          </cell>
          <cell r="C207">
            <v>0.125</v>
          </cell>
          <cell r="H207">
            <v>0.55400000000000005</v>
          </cell>
          <cell r="L207">
            <v>0.67900000000000005</v>
          </cell>
          <cell r="S207">
            <v>0</v>
          </cell>
          <cell r="AF207">
            <v>0</v>
          </cell>
          <cell r="AM207">
            <v>0</v>
          </cell>
          <cell r="AZ207">
            <v>0</v>
          </cell>
          <cell r="BG207">
            <v>0</v>
          </cell>
        </row>
        <row r="208">
          <cell r="A208" t="str">
            <v>38267</v>
          </cell>
          <cell r="C208">
            <v>3.75</v>
          </cell>
          <cell r="E208">
            <v>0.17299999999999999</v>
          </cell>
          <cell r="L208">
            <v>3.923</v>
          </cell>
          <cell r="S208">
            <v>0</v>
          </cell>
          <cell r="AF208">
            <v>0</v>
          </cell>
          <cell r="AM208">
            <v>0</v>
          </cell>
          <cell r="AZ208">
            <v>0</v>
          </cell>
          <cell r="BG208">
            <v>0</v>
          </cell>
        </row>
        <row r="209">
          <cell r="A209" t="str">
            <v>38301</v>
          </cell>
          <cell r="C209">
            <v>0.34499999999999997</v>
          </cell>
          <cell r="H209">
            <v>0.5</v>
          </cell>
          <cell r="L209">
            <v>0.34499999999999997</v>
          </cell>
          <cell r="S209">
            <v>0</v>
          </cell>
          <cell r="AF209">
            <v>0</v>
          </cell>
          <cell r="AM209">
            <v>0</v>
          </cell>
          <cell r="AZ209">
            <v>0</v>
          </cell>
          <cell r="BG209">
            <v>0</v>
          </cell>
        </row>
        <row r="210">
          <cell r="A210" t="str">
            <v>38302</v>
          </cell>
          <cell r="C210">
            <v>0.23100000000000001</v>
          </cell>
          <cell r="H210">
            <v>0.5</v>
          </cell>
          <cell r="L210">
            <v>0.23100000000000001</v>
          </cell>
          <cell r="S210">
            <v>0</v>
          </cell>
          <cell r="AF210">
            <v>0</v>
          </cell>
          <cell r="AM210">
            <v>0</v>
          </cell>
          <cell r="AZ210">
            <v>0</v>
          </cell>
          <cell r="BG210">
            <v>0</v>
          </cell>
        </row>
        <row r="211">
          <cell r="A211" t="str">
            <v>38306</v>
          </cell>
          <cell r="C211">
            <v>0.19499999999999998</v>
          </cell>
          <cell r="H211">
            <v>5.29</v>
          </cell>
          <cell r="L211">
            <v>0.19499999999999998</v>
          </cell>
          <cell r="S211">
            <v>0</v>
          </cell>
          <cell r="AF211">
            <v>0</v>
          </cell>
          <cell r="AM211">
            <v>0</v>
          </cell>
          <cell r="AZ211">
            <v>0</v>
          </cell>
          <cell r="BG211">
            <v>0</v>
          </cell>
        </row>
        <row r="212">
          <cell r="A212" t="str">
            <v>38308</v>
          </cell>
          <cell r="C212">
            <v>0.435</v>
          </cell>
          <cell r="L212">
            <v>0.435</v>
          </cell>
          <cell r="S212">
            <v>0</v>
          </cell>
          <cell r="AF212">
            <v>0</v>
          </cell>
          <cell r="AM212">
            <v>0</v>
          </cell>
          <cell r="AZ212">
            <v>0</v>
          </cell>
          <cell r="BG212">
            <v>0</v>
          </cell>
        </row>
        <row r="213">
          <cell r="A213" t="str">
            <v>38322</v>
          </cell>
          <cell r="C213">
            <v>0.3</v>
          </cell>
          <cell r="E213">
            <v>1</v>
          </cell>
          <cell r="L213">
            <v>0.3</v>
          </cell>
          <cell r="S213">
            <v>0</v>
          </cell>
          <cell r="AF213">
            <v>0</v>
          </cell>
          <cell r="AM213">
            <v>0</v>
          </cell>
          <cell r="AZ213">
            <v>0</v>
          </cell>
          <cell r="BG213">
            <v>0</v>
          </cell>
        </row>
        <row r="214">
          <cell r="A214" t="str">
            <v>38324</v>
          </cell>
          <cell r="C214">
            <v>0.48899999999999999</v>
          </cell>
          <cell r="H214">
            <v>0.5</v>
          </cell>
          <cell r="L214">
            <v>0.5</v>
          </cell>
          <cell r="S214">
            <v>0</v>
          </cell>
          <cell r="AF214">
            <v>0</v>
          </cell>
          <cell r="AM214">
            <v>0</v>
          </cell>
          <cell r="AZ214">
            <v>0</v>
          </cell>
          <cell r="BG214">
            <v>0</v>
          </cell>
        </row>
        <row r="215">
          <cell r="A215" t="str">
            <v>39003</v>
          </cell>
          <cell r="C215">
            <v>1</v>
          </cell>
          <cell r="H215">
            <v>0.5</v>
          </cell>
          <cell r="L215">
            <v>1.5</v>
          </cell>
          <cell r="S215">
            <v>0</v>
          </cell>
          <cell r="AF215">
            <v>0</v>
          </cell>
          <cell r="AM215">
            <v>0</v>
          </cell>
          <cell r="AZ215">
            <v>0</v>
          </cell>
          <cell r="BG215">
            <v>0</v>
          </cell>
        </row>
        <row r="216">
          <cell r="A216" t="str">
            <v>39007</v>
          </cell>
          <cell r="C216">
            <v>15.370000000000001</v>
          </cell>
          <cell r="H216">
            <v>5.29</v>
          </cell>
          <cell r="L216">
            <v>20.66</v>
          </cell>
          <cell r="S216">
            <v>0</v>
          </cell>
          <cell r="AF216">
            <v>0</v>
          </cell>
          <cell r="AM216">
            <v>0</v>
          </cell>
          <cell r="AZ216">
            <v>0</v>
          </cell>
          <cell r="BG216">
            <v>0</v>
          </cell>
        </row>
        <row r="217">
          <cell r="A217" t="str">
            <v>39090</v>
          </cell>
          <cell r="C217">
            <v>3.3329999999999997</v>
          </cell>
          <cell r="L217">
            <v>3.3329999999999997</v>
          </cell>
          <cell r="S217">
            <v>0</v>
          </cell>
          <cell r="AF217">
            <v>0</v>
          </cell>
          <cell r="AM217">
            <v>0</v>
          </cell>
          <cell r="AZ217">
            <v>0</v>
          </cell>
          <cell r="BG217">
            <v>0</v>
          </cell>
        </row>
        <row r="218">
          <cell r="A218" t="str">
            <v>39119</v>
          </cell>
          <cell r="C218">
            <v>5</v>
          </cell>
          <cell r="E218">
            <v>1</v>
          </cell>
          <cell r="L218">
            <v>6</v>
          </cell>
          <cell r="S218">
            <v>0</v>
          </cell>
          <cell r="AF218">
            <v>0</v>
          </cell>
          <cell r="AM218">
            <v>0</v>
          </cell>
          <cell r="AZ218">
            <v>0</v>
          </cell>
          <cell r="BG218">
            <v>0</v>
          </cell>
        </row>
        <row r="219">
          <cell r="A219" t="str">
            <v>39120</v>
          </cell>
          <cell r="C219">
            <v>0.48899999999999999</v>
          </cell>
          <cell r="L219">
            <v>0.48899999999999999</v>
          </cell>
          <cell r="S219">
            <v>0</v>
          </cell>
          <cell r="AF219">
            <v>0</v>
          </cell>
          <cell r="AM219">
            <v>0</v>
          </cell>
          <cell r="AZ219">
            <v>0</v>
          </cell>
          <cell r="BG219">
            <v>0</v>
          </cell>
        </row>
        <row r="220">
          <cell r="A220" t="str">
            <v>39200</v>
          </cell>
          <cell r="C220">
            <v>3</v>
          </cell>
          <cell r="H220">
            <v>0.93799999999999994</v>
          </cell>
          <cell r="L220">
            <v>3</v>
          </cell>
          <cell r="S220">
            <v>0</v>
          </cell>
          <cell r="AF220">
            <v>0</v>
          </cell>
          <cell r="AM220">
            <v>0</v>
          </cell>
          <cell r="AZ220">
            <v>0</v>
          </cell>
          <cell r="BG220">
            <v>0</v>
          </cell>
        </row>
        <row r="221">
          <cell r="A221" t="str">
            <v>39201</v>
          </cell>
          <cell r="C221">
            <v>9</v>
          </cell>
          <cell r="H221">
            <v>4</v>
          </cell>
          <cell r="L221">
            <v>13</v>
          </cell>
          <cell r="S221">
            <v>0</v>
          </cell>
          <cell r="AF221">
            <v>0</v>
          </cell>
          <cell r="AM221">
            <v>0</v>
          </cell>
          <cell r="AZ221">
            <v>0</v>
          </cell>
          <cell r="BG221">
            <v>0</v>
          </cell>
        </row>
        <row r="222">
          <cell r="A222" t="str">
            <v>39202</v>
          </cell>
          <cell r="C222">
            <v>0.5</v>
          </cell>
          <cell r="L222">
            <v>0.5</v>
          </cell>
          <cell r="S222">
            <v>0</v>
          </cell>
          <cell r="AF222">
            <v>0</v>
          </cell>
          <cell r="AM222">
            <v>0</v>
          </cell>
          <cell r="AZ222">
            <v>0</v>
          </cell>
          <cell r="BG222">
            <v>0</v>
          </cell>
        </row>
        <row r="223">
          <cell r="A223" t="str">
            <v>39203</v>
          </cell>
          <cell r="C223">
            <v>1</v>
          </cell>
          <cell r="L223">
            <v>1</v>
          </cell>
          <cell r="S223">
            <v>0</v>
          </cell>
          <cell r="AF223">
            <v>0</v>
          </cell>
          <cell r="AM223">
            <v>0</v>
          </cell>
          <cell r="AZ223">
            <v>0</v>
          </cell>
          <cell r="BG223">
            <v>0</v>
          </cell>
        </row>
        <row r="224">
          <cell r="A224" t="str">
            <v>39204</v>
          </cell>
          <cell r="B224">
            <v>0</v>
          </cell>
          <cell r="C224">
            <v>1.85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1.85</v>
          </cell>
          <cell r="S224">
            <v>0</v>
          </cell>
          <cell r="AF224">
            <v>0</v>
          </cell>
          <cell r="AM224">
            <v>0</v>
          </cell>
          <cell r="AZ224">
            <v>0</v>
          </cell>
          <cell r="BG224">
            <v>0</v>
          </cell>
        </row>
        <row r="225">
          <cell r="A225" t="str">
            <v>39205</v>
          </cell>
          <cell r="B225">
            <v>0</v>
          </cell>
          <cell r="C225">
            <v>1</v>
          </cell>
          <cell r="D225">
            <v>1.0529999999999999</v>
          </cell>
          <cell r="E225">
            <v>121.56399999999999</v>
          </cell>
          <cell r="F225">
            <v>4.5869999999999997</v>
          </cell>
          <cell r="G225">
            <v>31.814000000000004</v>
          </cell>
          <cell r="H225">
            <v>0.93799999999999994</v>
          </cell>
          <cell r="I225">
            <v>0.89999999999999991</v>
          </cell>
          <cell r="J225">
            <v>8.8329999999999984</v>
          </cell>
          <cell r="K225">
            <v>2.8370000000000002</v>
          </cell>
          <cell r="L225">
            <v>1.9379999999999999</v>
          </cell>
          <cell r="S225">
            <v>0</v>
          </cell>
          <cell r="AF225">
            <v>0</v>
          </cell>
          <cell r="AM225">
            <v>0</v>
          </cell>
          <cell r="AZ225">
            <v>0</v>
          </cell>
          <cell r="BG225">
            <v>0</v>
          </cell>
        </row>
        <row r="226">
          <cell r="A226" t="str">
            <v>39207</v>
          </cell>
          <cell r="C226">
            <v>2.1669999999999998</v>
          </cell>
          <cell r="L226">
            <v>2.1669999999999998</v>
          </cell>
          <cell r="S226">
            <v>0</v>
          </cell>
          <cell r="AF226">
            <v>0</v>
          </cell>
          <cell r="AM226">
            <v>0</v>
          </cell>
          <cell r="AZ226">
            <v>0</v>
          </cell>
          <cell r="BG226">
            <v>0</v>
          </cell>
        </row>
        <row r="227">
          <cell r="A227" t="str">
            <v>39208</v>
          </cell>
          <cell r="C227">
            <v>7.1219999999999999</v>
          </cell>
          <cell r="L227">
            <v>7.1219999999999999</v>
          </cell>
          <cell r="S227">
            <v>0</v>
          </cell>
          <cell r="AF227">
            <v>0</v>
          </cell>
          <cell r="AM227">
            <v>0</v>
          </cell>
          <cell r="AZ227">
            <v>0</v>
          </cell>
          <cell r="BG227">
            <v>0</v>
          </cell>
        </row>
        <row r="228">
          <cell r="A228" t="str">
            <v>39209</v>
          </cell>
          <cell r="C228">
            <v>2</v>
          </cell>
          <cell r="L228">
            <v>2</v>
          </cell>
          <cell r="S228">
            <v>0</v>
          </cell>
          <cell r="AF228">
            <v>0</v>
          </cell>
          <cell r="AM228">
            <v>0</v>
          </cell>
          <cell r="AZ228">
            <v>0</v>
          </cell>
          <cell r="BG228">
            <v>0</v>
          </cell>
        </row>
        <row r="229">
          <cell r="A229" t="str">
            <v>00000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S229">
            <v>0</v>
          </cell>
          <cell r="AF229">
            <v>0</v>
          </cell>
          <cell r="AM229">
            <v>0</v>
          </cell>
          <cell r="AZ229">
            <v>0</v>
          </cell>
          <cell r="BG229">
            <v>0</v>
          </cell>
        </row>
        <row r="230">
          <cell r="A230" t="str">
            <v>Grand Total</v>
          </cell>
          <cell r="B230">
            <v>0</v>
          </cell>
          <cell r="C230">
            <v>1023.3459999999998</v>
          </cell>
          <cell r="D230">
            <v>1.0529999999999999</v>
          </cell>
          <cell r="E230">
            <v>110.19399999999999</v>
          </cell>
          <cell r="F230">
            <v>3.5079999999999996</v>
          </cell>
          <cell r="G230">
            <v>31.895000000000003</v>
          </cell>
          <cell r="H230">
            <v>325.53099999999989</v>
          </cell>
          <cell r="I230">
            <v>0.81</v>
          </cell>
          <cell r="J230">
            <v>8.8329999999999984</v>
          </cell>
          <cell r="K230">
            <v>3.528</v>
          </cell>
          <cell r="L230">
            <v>1508.6979999999999</v>
          </cell>
          <cell r="S230">
            <v>0</v>
          </cell>
          <cell r="AF230">
            <v>0</v>
          </cell>
          <cell r="AM230">
            <v>0</v>
          </cell>
          <cell r="AZ230">
            <v>0</v>
          </cell>
          <cell r="BG230">
            <v>0</v>
          </cell>
        </row>
        <row r="231">
          <cell r="L231">
            <v>0</v>
          </cell>
          <cell r="S231">
            <v>0</v>
          </cell>
          <cell r="AF231">
            <v>0</v>
          </cell>
          <cell r="AM231">
            <v>0</v>
          </cell>
          <cell r="AZ231">
            <v>0</v>
          </cell>
          <cell r="BG231">
            <v>0</v>
          </cell>
        </row>
        <row r="232">
          <cell r="L232">
            <v>0</v>
          </cell>
          <cell r="S232">
            <v>0</v>
          </cell>
          <cell r="AF232">
            <v>0</v>
          </cell>
          <cell r="AM232">
            <v>0</v>
          </cell>
          <cell r="AZ232">
            <v>0</v>
          </cell>
          <cell r="BG232">
            <v>0</v>
          </cell>
        </row>
        <row r="233">
          <cell r="L233">
            <v>0</v>
          </cell>
          <cell r="S233">
            <v>0</v>
          </cell>
          <cell r="AF233">
            <v>0</v>
          </cell>
          <cell r="AM233">
            <v>0</v>
          </cell>
          <cell r="AZ233">
            <v>0</v>
          </cell>
          <cell r="BG233">
            <v>0</v>
          </cell>
        </row>
        <row r="234">
          <cell r="L234">
            <v>0</v>
          </cell>
          <cell r="S234">
            <v>0</v>
          </cell>
          <cell r="AF234">
            <v>0</v>
          </cell>
          <cell r="AM234">
            <v>0</v>
          </cell>
          <cell r="AZ234">
            <v>0</v>
          </cell>
          <cell r="BG234">
            <v>0</v>
          </cell>
        </row>
        <row r="235">
          <cell r="L235">
            <v>0</v>
          </cell>
          <cell r="S235">
            <v>0</v>
          </cell>
          <cell r="AF235">
            <v>0</v>
          </cell>
          <cell r="AM235">
            <v>0</v>
          </cell>
          <cell r="AZ235">
            <v>0</v>
          </cell>
          <cell r="BG235">
            <v>0</v>
          </cell>
        </row>
        <row r="236">
          <cell r="L236">
            <v>0</v>
          </cell>
          <cell r="S236">
            <v>0</v>
          </cell>
          <cell r="AF236">
            <v>0</v>
          </cell>
          <cell r="AM236">
            <v>0</v>
          </cell>
          <cell r="AZ236">
            <v>0</v>
          </cell>
          <cell r="BG236">
            <v>0</v>
          </cell>
        </row>
        <row r="237">
          <cell r="L237">
            <v>0</v>
          </cell>
          <cell r="S237">
            <v>0</v>
          </cell>
          <cell r="AF237">
            <v>0</v>
          </cell>
          <cell r="AM237">
            <v>0</v>
          </cell>
          <cell r="AZ237">
            <v>0</v>
          </cell>
          <cell r="BG237">
            <v>0</v>
          </cell>
        </row>
        <row r="238">
          <cell r="L238">
            <v>0</v>
          </cell>
          <cell r="S238">
            <v>0</v>
          </cell>
          <cell r="AF238">
            <v>0</v>
          </cell>
          <cell r="AM238">
            <v>0</v>
          </cell>
          <cell r="AZ238">
            <v>0</v>
          </cell>
          <cell r="BG238">
            <v>0</v>
          </cell>
        </row>
        <row r="239">
          <cell r="L239">
            <v>0</v>
          </cell>
          <cell r="S239">
            <v>0</v>
          </cell>
          <cell r="AF239">
            <v>0</v>
          </cell>
          <cell r="AM239">
            <v>0</v>
          </cell>
          <cell r="AZ239">
            <v>0</v>
          </cell>
          <cell r="BG239">
            <v>0</v>
          </cell>
        </row>
        <row r="240">
          <cell r="L240">
            <v>0</v>
          </cell>
          <cell r="S240">
            <v>0</v>
          </cell>
          <cell r="AF240">
            <v>0</v>
          </cell>
          <cell r="AM240">
            <v>0</v>
          </cell>
          <cell r="AZ240">
            <v>0</v>
          </cell>
          <cell r="BG240">
            <v>0</v>
          </cell>
        </row>
        <row r="241">
          <cell r="L241">
            <v>0</v>
          </cell>
          <cell r="S241">
            <v>0</v>
          </cell>
          <cell r="AF241">
            <v>0</v>
          </cell>
          <cell r="AM241">
            <v>0</v>
          </cell>
          <cell r="AZ241">
            <v>0</v>
          </cell>
          <cell r="BG241">
            <v>0</v>
          </cell>
        </row>
        <row r="242">
          <cell r="L242">
            <v>0</v>
          </cell>
          <cell r="S242">
            <v>0</v>
          </cell>
          <cell r="AF242">
            <v>0</v>
          </cell>
          <cell r="AM242">
            <v>0</v>
          </cell>
          <cell r="AZ242">
            <v>0</v>
          </cell>
          <cell r="BG242">
            <v>0</v>
          </cell>
        </row>
        <row r="243">
          <cell r="L243">
            <v>0</v>
          </cell>
          <cell r="S243">
            <v>0</v>
          </cell>
          <cell r="AF243">
            <v>0</v>
          </cell>
          <cell r="AM243">
            <v>0</v>
          </cell>
          <cell r="AZ243">
            <v>0</v>
          </cell>
          <cell r="BG243">
            <v>0</v>
          </cell>
        </row>
        <row r="244">
          <cell r="L244">
            <v>0</v>
          </cell>
          <cell r="S244">
            <v>0</v>
          </cell>
          <cell r="AF244">
            <v>0</v>
          </cell>
          <cell r="AM244">
            <v>0</v>
          </cell>
          <cell r="AZ244">
            <v>0</v>
          </cell>
          <cell r="BG244">
            <v>0</v>
          </cell>
        </row>
        <row r="245">
          <cell r="L245">
            <v>0</v>
          </cell>
          <cell r="S245">
            <v>0</v>
          </cell>
          <cell r="AF245">
            <v>0</v>
          </cell>
          <cell r="AM245">
            <v>0</v>
          </cell>
          <cell r="AZ245">
            <v>0</v>
          </cell>
          <cell r="BG245">
            <v>0</v>
          </cell>
        </row>
        <row r="246">
          <cell r="L246">
            <v>0</v>
          </cell>
          <cell r="S246">
            <v>0</v>
          </cell>
          <cell r="AF246">
            <v>0</v>
          </cell>
          <cell r="AM246">
            <v>0</v>
          </cell>
          <cell r="AZ246">
            <v>0</v>
          </cell>
          <cell r="BG246">
            <v>0</v>
          </cell>
        </row>
        <row r="247">
          <cell r="L247">
            <v>0</v>
          </cell>
          <cell r="S247">
            <v>0</v>
          </cell>
          <cell r="AF247">
            <v>0</v>
          </cell>
          <cell r="AM247">
            <v>0</v>
          </cell>
          <cell r="AZ247">
            <v>0</v>
          </cell>
          <cell r="BG247">
            <v>0</v>
          </cell>
        </row>
        <row r="248">
          <cell r="L248">
            <v>0</v>
          </cell>
          <cell r="S248">
            <v>0</v>
          </cell>
          <cell r="AF248">
            <v>0</v>
          </cell>
          <cell r="AM248">
            <v>0</v>
          </cell>
          <cell r="AZ248">
            <v>0</v>
          </cell>
          <cell r="BG248">
            <v>0</v>
          </cell>
        </row>
        <row r="249">
          <cell r="L249">
            <v>0</v>
          </cell>
          <cell r="S249">
            <v>0</v>
          </cell>
          <cell r="AF249">
            <v>0</v>
          </cell>
          <cell r="AM249">
            <v>0</v>
          </cell>
          <cell r="AZ249">
            <v>0</v>
          </cell>
          <cell r="BG249">
            <v>0</v>
          </cell>
        </row>
        <row r="250">
          <cell r="L250">
            <v>0</v>
          </cell>
          <cell r="S250">
            <v>0</v>
          </cell>
          <cell r="AF250">
            <v>0</v>
          </cell>
          <cell r="AM250">
            <v>0</v>
          </cell>
          <cell r="AZ250">
            <v>0</v>
          </cell>
          <cell r="BG250">
            <v>0</v>
          </cell>
        </row>
        <row r="251">
          <cell r="L251">
            <v>0</v>
          </cell>
          <cell r="S251">
            <v>0</v>
          </cell>
          <cell r="AF251">
            <v>0</v>
          </cell>
          <cell r="AM251">
            <v>0</v>
          </cell>
          <cell r="AZ251">
            <v>0</v>
          </cell>
          <cell r="BG251">
            <v>0</v>
          </cell>
        </row>
        <row r="252">
          <cell r="L252">
            <v>0</v>
          </cell>
          <cell r="S252">
            <v>0</v>
          </cell>
          <cell r="AF252">
            <v>0</v>
          </cell>
          <cell r="AM252">
            <v>0</v>
          </cell>
          <cell r="AZ252">
            <v>0</v>
          </cell>
          <cell r="BG252">
            <v>0</v>
          </cell>
        </row>
        <row r="253">
          <cell r="L253">
            <v>0</v>
          </cell>
          <cell r="S253">
            <v>0</v>
          </cell>
          <cell r="AF253">
            <v>0</v>
          </cell>
          <cell r="AM253">
            <v>0</v>
          </cell>
          <cell r="AZ253">
            <v>0</v>
          </cell>
          <cell r="BG253">
            <v>0</v>
          </cell>
        </row>
        <row r="254">
          <cell r="L254">
            <v>0</v>
          </cell>
          <cell r="S254">
            <v>0</v>
          </cell>
          <cell r="AF254">
            <v>0</v>
          </cell>
          <cell r="AM254">
            <v>0</v>
          </cell>
          <cell r="AZ254">
            <v>0</v>
          </cell>
          <cell r="BG254">
            <v>0</v>
          </cell>
        </row>
        <row r="255">
          <cell r="L255">
            <v>0</v>
          </cell>
          <cell r="S255">
            <v>0</v>
          </cell>
          <cell r="AF255">
            <v>0</v>
          </cell>
          <cell r="AM255">
            <v>0</v>
          </cell>
          <cell r="AZ255">
            <v>0</v>
          </cell>
          <cell r="BG255">
            <v>0</v>
          </cell>
        </row>
        <row r="256">
          <cell r="L256">
            <v>0</v>
          </cell>
          <cell r="S256">
            <v>0</v>
          </cell>
          <cell r="AF256">
            <v>0</v>
          </cell>
          <cell r="AM256">
            <v>0</v>
          </cell>
          <cell r="AZ256">
            <v>0</v>
          </cell>
          <cell r="BG256">
            <v>0</v>
          </cell>
        </row>
        <row r="257">
          <cell r="L257">
            <v>0</v>
          </cell>
          <cell r="S257">
            <v>0</v>
          </cell>
          <cell r="AF257">
            <v>0</v>
          </cell>
          <cell r="AM257">
            <v>0</v>
          </cell>
          <cell r="AZ257">
            <v>0</v>
          </cell>
          <cell r="BG257">
            <v>0</v>
          </cell>
        </row>
        <row r="258">
          <cell r="L258">
            <v>0</v>
          </cell>
          <cell r="S258">
            <v>0</v>
          </cell>
          <cell r="AF258">
            <v>0</v>
          </cell>
          <cell r="AM258">
            <v>0</v>
          </cell>
          <cell r="AZ258">
            <v>0</v>
          </cell>
          <cell r="BG258">
            <v>0</v>
          </cell>
        </row>
        <row r="259">
          <cell r="L259">
            <v>0</v>
          </cell>
          <cell r="S259">
            <v>0</v>
          </cell>
          <cell r="AF259">
            <v>0</v>
          </cell>
          <cell r="AM259">
            <v>0</v>
          </cell>
          <cell r="AZ259">
            <v>0</v>
          </cell>
          <cell r="BG259">
            <v>0</v>
          </cell>
        </row>
        <row r="260">
          <cell r="L260">
            <v>0</v>
          </cell>
          <cell r="S260">
            <v>0</v>
          </cell>
          <cell r="AF260">
            <v>0</v>
          </cell>
          <cell r="AM260">
            <v>0</v>
          </cell>
          <cell r="AZ260">
            <v>0</v>
          </cell>
          <cell r="BG260">
            <v>0</v>
          </cell>
        </row>
        <row r="261">
          <cell r="L261">
            <v>0</v>
          </cell>
          <cell r="S261">
            <v>0</v>
          </cell>
          <cell r="AF261">
            <v>0</v>
          </cell>
          <cell r="AM261">
            <v>0</v>
          </cell>
          <cell r="AZ261">
            <v>0</v>
          </cell>
          <cell r="BG261">
            <v>0</v>
          </cell>
        </row>
        <row r="262">
          <cell r="L262">
            <v>0</v>
          </cell>
          <cell r="S262">
            <v>0</v>
          </cell>
          <cell r="AF262">
            <v>0</v>
          </cell>
          <cell r="AM262">
            <v>0</v>
          </cell>
          <cell r="AZ262">
            <v>0</v>
          </cell>
          <cell r="BG262">
            <v>0</v>
          </cell>
        </row>
        <row r="263">
          <cell r="L263">
            <v>0</v>
          </cell>
          <cell r="S263">
            <v>0</v>
          </cell>
          <cell r="AF263">
            <v>0</v>
          </cell>
          <cell r="AM263">
            <v>0</v>
          </cell>
          <cell r="AZ263">
            <v>0</v>
          </cell>
          <cell r="BG263">
            <v>0</v>
          </cell>
        </row>
        <row r="264">
          <cell r="L264">
            <v>0</v>
          </cell>
          <cell r="S264">
            <v>0</v>
          </cell>
          <cell r="AF264">
            <v>0</v>
          </cell>
          <cell r="AM264">
            <v>0</v>
          </cell>
          <cell r="AZ264">
            <v>0</v>
          </cell>
          <cell r="BG264">
            <v>0</v>
          </cell>
        </row>
        <row r="265">
          <cell r="L265">
            <v>0</v>
          </cell>
          <cell r="S265">
            <v>0</v>
          </cell>
          <cell r="AF265">
            <v>0</v>
          </cell>
          <cell r="AM265">
            <v>0</v>
          </cell>
          <cell r="AZ265">
            <v>0</v>
          </cell>
          <cell r="BG265">
            <v>0</v>
          </cell>
        </row>
        <row r="266">
          <cell r="L266">
            <v>0</v>
          </cell>
          <cell r="S266">
            <v>0</v>
          </cell>
          <cell r="AF266">
            <v>0</v>
          </cell>
          <cell r="AM266">
            <v>0</v>
          </cell>
          <cell r="AZ266">
            <v>0</v>
          </cell>
          <cell r="BG266">
            <v>0</v>
          </cell>
        </row>
        <row r="267">
          <cell r="L267">
            <v>0</v>
          </cell>
          <cell r="S267">
            <v>0</v>
          </cell>
          <cell r="AF267">
            <v>0</v>
          </cell>
          <cell r="AM267">
            <v>0</v>
          </cell>
          <cell r="AZ267">
            <v>0</v>
          </cell>
          <cell r="BG267">
            <v>0</v>
          </cell>
        </row>
        <row r="268">
          <cell r="L268">
            <v>0</v>
          </cell>
          <cell r="S268">
            <v>0</v>
          </cell>
          <cell r="AF268">
            <v>0</v>
          </cell>
          <cell r="AM268">
            <v>0</v>
          </cell>
          <cell r="AZ268">
            <v>0</v>
          </cell>
          <cell r="BG268">
            <v>0</v>
          </cell>
        </row>
        <row r="269">
          <cell r="L269">
            <v>0</v>
          </cell>
          <cell r="S269">
            <v>0</v>
          </cell>
          <cell r="AF269">
            <v>0</v>
          </cell>
          <cell r="AM269">
            <v>0</v>
          </cell>
          <cell r="AZ269">
            <v>0</v>
          </cell>
          <cell r="BG269">
            <v>0</v>
          </cell>
        </row>
        <row r="270">
          <cell r="L270">
            <v>0</v>
          </cell>
          <cell r="S270">
            <v>0</v>
          </cell>
          <cell r="AF270">
            <v>0</v>
          </cell>
          <cell r="AM270">
            <v>0</v>
          </cell>
          <cell r="AZ270">
            <v>0</v>
          </cell>
          <cell r="BG270">
            <v>0</v>
          </cell>
        </row>
        <row r="271">
          <cell r="L271">
            <v>0</v>
          </cell>
          <cell r="S271">
            <v>0</v>
          </cell>
          <cell r="AF271">
            <v>0</v>
          </cell>
          <cell r="AM271">
            <v>0</v>
          </cell>
          <cell r="AZ271">
            <v>0</v>
          </cell>
          <cell r="BG271">
            <v>0</v>
          </cell>
        </row>
        <row r="272">
          <cell r="L272">
            <v>0</v>
          </cell>
          <cell r="S272">
            <v>0</v>
          </cell>
          <cell r="AF272">
            <v>0</v>
          </cell>
          <cell r="AM272">
            <v>0</v>
          </cell>
          <cell r="AZ272">
            <v>0</v>
          </cell>
          <cell r="BG272">
            <v>0</v>
          </cell>
        </row>
        <row r="273">
          <cell r="L273">
            <v>0</v>
          </cell>
          <cell r="S273">
            <v>0</v>
          </cell>
          <cell r="AF273">
            <v>0</v>
          </cell>
          <cell r="AM273">
            <v>0</v>
          </cell>
          <cell r="AZ273">
            <v>0</v>
          </cell>
          <cell r="BG273">
            <v>0</v>
          </cell>
        </row>
        <row r="274">
          <cell r="L274">
            <v>0</v>
          </cell>
          <cell r="S274">
            <v>0</v>
          </cell>
          <cell r="AF274">
            <v>0</v>
          </cell>
          <cell r="AM274">
            <v>0</v>
          </cell>
          <cell r="AZ274">
            <v>0</v>
          </cell>
          <cell r="BG274">
            <v>0</v>
          </cell>
        </row>
        <row r="275">
          <cell r="L275">
            <v>0</v>
          </cell>
          <cell r="S275">
            <v>0</v>
          </cell>
          <cell r="AF275">
            <v>0</v>
          </cell>
          <cell r="AM275">
            <v>0</v>
          </cell>
          <cell r="AZ275">
            <v>0</v>
          </cell>
          <cell r="BG275">
            <v>0</v>
          </cell>
        </row>
        <row r="276">
          <cell r="L276">
            <v>0</v>
          </cell>
          <cell r="S276">
            <v>0</v>
          </cell>
          <cell r="AF276">
            <v>0</v>
          </cell>
          <cell r="AM276">
            <v>0</v>
          </cell>
          <cell r="AZ276">
            <v>0</v>
          </cell>
          <cell r="BG276">
            <v>0</v>
          </cell>
        </row>
        <row r="277">
          <cell r="L277">
            <v>0</v>
          </cell>
          <cell r="S277">
            <v>0</v>
          </cell>
          <cell r="AF277">
            <v>0</v>
          </cell>
          <cell r="AM277">
            <v>0</v>
          </cell>
          <cell r="AZ277">
            <v>0</v>
          </cell>
          <cell r="BG277">
            <v>0</v>
          </cell>
        </row>
        <row r="278">
          <cell r="L278">
            <v>0</v>
          </cell>
          <cell r="S278">
            <v>0</v>
          </cell>
          <cell r="AF278">
            <v>0</v>
          </cell>
          <cell r="AM278">
            <v>0</v>
          </cell>
          <cell r="AZ278">
            <v>0</v>
          </cell>
          <cell r="BG278">
            <v>0</v>
          </cell>
        </row>
        <row r="279">
          <cell r="L279">
            <v>0</v>
          </cell>
          <cell r="S279">
            <v>0</v>
          </cell>
          <cell r="AF279">
            <v>0</v>
          </cell>
          <cell r="AM279">
            <v>0</v>
          </cell>
          <cell r="AZ279">
            <v>0</v>
          </cell>
          <cell r="BG279">
            <v>0</v>
          </cell>
        </row>
        <row r="280">
          <cell r="L280">
            <v>0</v>
          </cell>
          <cell r="S280">
            <v>0</v>
          </cell>
          <cell r="AF280">
            <v>0</v>
          </cell>
          <cell r="AM280">
            <v>0</v>
          </cell>
          <cell r="AZ280">
            <v>0</v>
          </cell>
          <cell r="BG280">
            <v>0</v>
          </cell>
        </row>
        <row r="281">
          <cell r="L281">
            <v>0</v>
          </cell>
          <cell r="S281">
            <v>0</v>
          </cell>
          <cell r="AF281">
            <v>0</v>
          </cell>
          <cell r="AM281">
            <v>0</v>
          </cell>
          <cell r="AZ281">
            <v>0</v>
          </cell>
          <cell r="BG281">
            <v>0</v>
          </cell>
        </row>
        <row r="282">
          <cell r="L282">
            <v>0</v>
          </cell>
          <cell r="S282">
            <v>0</v>
          </cell>
          <cell r="AF282">
            <v>0</v>
          </cell>
          <cell r="AM282">
            <v>0</v>
          </cell>
          <cell r="AZ282">
            <v>0</v>
          </cell>
          <cell r="BG282">
            <v>0</v>
          </cell>
        </row>
        <row r="283">
          <cell r="L283">
            <v>0</v>
          </cell>
          <cell r="S283">
            <v>0</v>
          </cell>
          <cell r="AF283">
            <v>0</v>
          </cell>
          <cell r="AM283">
            <v>0</v>
          </cell>
          <cell r="AZ283">
            <v>0</v>
          </cell>
          <cell r="BG283">
            <v>0</v>
          </cell>
        </row>
        <row r="284">
          <cell r="L284">
            <v>0</v>
          </cell>
          <cell r="S284">
            <v>0</v>
          </cell>
          <cell r="AF284">
            <v>0</v>
          </cell>
          <cell r="AM284">
            <v>0</v>
          </cell>
          <cell r="AZ284">
            <v>0</v>
          </cell>
          <cell r="BG284">
            <v>0</v>
          </cell>
        </row>
        <row r="285">
          <cell r="L285">
            <v>0</v>
          </cell>
          <cell r="S285">
            <v>0</v>
          </cell>
          <cell r="AF285">
            <v>0</v>
          </cell>
          <cell r="AM285">
            <v>0</v>
          </cell>
          <cell r="AZ285">
            <v>0</v>
          </cell>
          <cell r="BG285">
            <v>0</v>
          </cell>
        </row>
        <row r="286">
          <cell r="L286">
            <v>0</v>
          </cell>
          <cell r="S286">
            <v>0</v>
          </cell>
          <cell r="AF286">
            <v>0</v>
          </cell>
          <cell r="AM286">
            <v>0</v>
          </cell>
          <cell r="AZ286">
            <v>0</v>
          </cell>
          <cell r="BG286">
            <v>0</v>
          </cell>
        </row>
        <row r="287">
          <cell r="L287">
            <v>0</v>
          </cell>
          <cell r="S287">
            <v>0</v>
          </cell>
          <cell r="AF287">
            <v>0</v>
          </cell>
          <cell r="AM287">
            <v>0</v>
          </cell>
          <cell r="AZ287">
            <v>0</v>
          </cell>
          <cell r="BG287">
            <v>0</v>
          </cell>
        </row>
        <row r="288">
          <cell r="L288">
            <v>0</v>
          </cell>
          <cell r="S288">
            <v>0</v>
          </cell>
          <cell r="AF288">
            <v>0</v>
          </cell>
          <cell r="AM288">
            <v>0</v>
          </cell>
          <cell r="AZ288">
            <v>0</v>
          </cell>
          <cell r="BG288">
            <v>0</v>
          </cell>
        </row>
        <row r="289">
          <cell r="L289">
            <v>0</v>
          </cell>
          <cell r="S289">
            <v>0</v>
          </cell>
          <cell r="AF289">
            <v>0</v>
          </cell>
          <cell r="AM289">
            <v>0</v>
          </cell>
          <cell r="AZ289">
            <v>0</v>
          </cell>
          <cell r="BG289">
            <v>0</v>
          </cell>
        </row>
        <row r="290">
          <cell r="L290">
            <v>0</v>
          </cell>
          <cell r="S290">
            <v>0</v>
          </cell>
          <cell r="AF290">
            <v>0</v>
          </cell>
          <cell r="AM290">
            <v>0</v>
          </cell>
          <cell r="AZ290">
            <v>0</v>
          </cell>
          <cell r="BG290">
            <v>0</v>
          </cell>
        </row>
        <row r="291">
          <cell r="L291">
            <v>0</v>
          </cell>
          <cell r="S291">
            <v>0</v>
          </cell>
          <cell r="AF291">
            <v>0</v>
          </cell>
          <cell r="AM291">
            <v>0</v>
          </cell>
          <cell r="AZ291">
            <v>0</v>
          </cell>
          <cell r="BG291">
            <v>0</v>
          </cell>
        </row>
        <row r="292">
          <cell r="L292">
            <v>0</v>
          </cell>
          <cell r="S292">
            <v>0</v>
          </cell>
          <cell r="AF292">
            <v>0</v>
          </cell>
          <cell r="AM292">
            <v>0</v>
          </cell>
          <cell r="AZ292">
            <v>0</v>
          </cell>
          <cell r="BG292">
            <v>0</v>
          </cell>
        </row>
        <row r="293">
          <cell r="L293">
            <v>0</v>
          </cell>
          <cell r="S293">
            <v>0</v>
          </cell>
          <cell r="AF293">
            <v>0</v>
          </cell>
          <cell r="AM293">
            <v>0</v>
          </cell>
          <cell r="AZ293">
            <v>0</v>
          </cell>
          <cell r="BG293">
            <v>0</v>
          </cell>
        </row>
        <row r="294">
          <cell r="L294">
            <v>0</v>
          </cell>
          <cell r="S294">
            <v>0</v>
          </cell>
          <cell r="AF294">
            <v>0</v>
          </cell>
          <cell r="AM294">
            <v>0</v>
          </cell>
          <cell r="AZ294">
            <v>0</v>
          </cell>
          <cell r="BG294">
            <v>0</v>
          </cell>
        </row>
        <row r="295">
          <cell r="L295">
            <v>0</v>
          </cell>
          <cell r="S295">
            <v>0</v>
          </cell>
          <cell r="AF295">
            <v>0</v>
          </cell>
          <cell r="AM295">
            <v>0</v>
          </cell>
          <cell r="AZ295">
            <v>0</v>
          </cell>
          <cell r="BG295">
            <v>0</v>
          </cell>
        </row>
        <row r="296">
          <cell r="L296">
            <v>0</v>
          </cell>
          <cell r="S296">
            <v>0</v>
          </cell>
          <cell r="AF296">
            <v>0</v>
          </cell>
          <cell r="AM296">
            <v>0</v>
          </cell>
          <cell r="AZ296">
            <v>0</v>
          </cell>
          <cell r="BG296">
            <v>0</v>
          </cell>
        </row>
        <row r="297">
          <cell r="L297">
            <v>0</v>
          </cell>
          <cell r="S297">
            <v>0</v>
          </cell>
          <cell r="AF297">
            <v>0</v>
          </cell>
          <cell r="AM297">
            <v>0</v>
          </cell>
          <cell r="AZ297">
            <v>0</v>
          </cell>
          <cell r="BG297">
            <v>0</v>
          </cell>
        </row>
        <row r="298">
          <cell r="L298">
            <v>0</v>
          </cell>
          <cell r="S298">
            <v>0</v>
          </cell>
          <cell r="AF298">
            <v>0</v>
          </cell>
          <cell r="AM298">
            <v>0</v>
          </cell>
          <cell r="AZ298">
            <v>0</v>
          </cell>
          <cell r="BG298">
            <v>0</v>
          </cell>
        </row>
        <row r="299">
          <cell r="L299">
            <v>0</v>
          </cell>
          <cell r="S299">
            <v>0</v>
          </cell>
          <cell r="AF299">
            <v>0</v>
          </cell>
          <cell r="AM299">
            <v>0</v>
          </cell>
          <cell r="AZ299">
            <v>0</v>
          </cell>
          <cell r="BG299">
            <v>0</v>
          </cell>
        </row>
        <row r="300">
          <cell r="L300">
            <v>0</v>
          </cell>
          <cell r="S300">
            <v>0</v>
          </cell>
          <cell r="AF300">
            <v>0</v>
          </cell>
          <cell r="AM300">
            <v>0</v>
          </cell>
          <cell r="AZ300">
            <v>0</v>
          </cell>
          <cell r="BG300">
            <v>0</v>
          </cell>
        </row>
        <row r="301">
          <cell r="L301">
            <v>0</v>
          </cell>
          <cell r="S301">
            <v>0</v>
          </cell>
          <cell r="AF301">
            <v>0</v>
          </cell>
          <cell r="AM301">
            <v>0</v>
          </cell>
          <cell r="AZ301">
            <v>0</v>
          </cell>
          <cell r="BG301">
            <v>0</v>
          </cell>
        </row>
        <row r="302">
          <cell r="L302">
            <v>0</v>
          </cell>
          <cell r="S302">
            <v>0</v>
          </cell>
          <cell r="AF302">
            <v>0</v>
          </cell>
          <cell r="AM302">
            <v>0</v>
          </cell>
          <cell r="AZ302">
            <v>0</v>
          </cell>
          <cell r="BG302">
            <v>0</v>
          </cell>
        </row>
        <row r="303">
          <cell r="L303">
            <v>0</v>
          </cell>
          <cell r="S303">
            <v>0</v>
          </cell>
          <cell r="AF303">
            <v>0</v>
          </cell>
          <cell r="AM303">
            <v>0</v>
          </cell>
          <cell r="AZ303">
            <v>0</v>
          </cell>
          <cell r="BG303">
            <v>0</v>
          </cell>
        </row>
        <row r="304">
          <cell r="L304">
            <v>0</v>
          </cell>
          <cell r="S304">
            <v>0</v>
          </cell>
          <cell r="AF304">
            <v>0</v>
          </cell>
          <cell r="AM304">
            <v>0</v>
          </cell>
          <cell r="AZ304">
            <v>0</v>
          </cell>
          <cell r="BG304">
            <v>0</v>
          </cell>
        </row>
        <row r="305">
          <cell r="L305">
            <v>0</v>
          </cell>
          <cell r="S305">
            <v>0</v>
          </cell>
          <cell r="AF305">
            <v>0</v>
          </cell>
          <cell r="AM305">
            <v>0</v>
          </cell>
          <cell r="AZ305">
            <v>0</v>
          </cell>
          <cell r="BG305">
            <v>0</v>
          </cell>
        </row>
        <row r="306">
          <cell r="L306">
            <v>0</v>
          </cell>
          <cell r="S306">
            <v>0</v>
          </cell>
          <cell r="AF306">
            <v>0</v>
          </cell>
          <cell r="AM306">
            <v>0</v>
          </cell>
          <cell r="AZ306">
            <v>0</v>
          </cell>
          <cell r="BG306">
            <v>0</v>
          </cell>
        </row>
        <row r="307">
          <cell r="L307">
            <v>0</v>
          </cell>
          <cell r="S307">
            <v>0</v>
          </cell>
          <cell r="AF307">
            <v>0</v>
          </cell>
          <cell r="AM307">
            <v>0</v>
          </cell>
          <cell r="AZ307">
            <v>0</v>
          </cell>
          <cell r="BG307">
            <v>0</v>
          </cell>
        </row>
        <row r="308">
          <cell r="L308">
            <v>0</v>
          </cell>
          <cell r="S308">
            <v>0</v>
          </cell>
          <cell r="AF308">
            <v>0</v>
          </cell>
          <cell r="AM308">
            <v>0</v>
          </cell>
          <cell r="AZ308">
            <v>0</v>
          </cell>
          <cell r="BG308">
            <v>0</v>
          </cell>
        </row>
        <row r="309">
          <cell r="L309">
            <v>0</v>
          </cell>
          <cell r="S309">
            <v>0</v>
          </cell>
          <cell r="AF309">
            <v>0</v>
          </cell>
          <cell r="AM309">
            <v>0</v>
          </cell>
          <cell r="AZ309">
            <v>0</v>
          </cell>
          <cell r="BG309">
            <v>0</v>
          </cell>
        </row>
        <row r="310">
          <cell r="L310">
            <v>0</v>
          </cell>
          <cell r="S310">
            <v>0</v>
          </cell>
          <cell r="AF310">
            <v>0</v>
          </cell>
          <cell r="AM310">
            <v>0</v>
          </cell>
          <cell r="AZ310">
            <v>0</v>
          </cell>
          <cell r="BG310">
            <v>0</v>
          </cell>
        </row>
        <row r="311">
          <cell r="L311">
            <v>0</v>
          </cell>
          <cell r="S311">
            <v>0</v>
          </cell>
          <cell r="AF311">
            <v>0</v>
          </cell>
          <cell r="AM311">
            <v>0</v>
          </cell>
          <cell r="AZ311">
            <v>0</v>
          </cell>
          <cell r="BG311">
            <v>0</v>
          </cell>
        </row>
        <row r="312">
          <cell r="L312">
            <v>0</v>
          </cell>
          <cell r="S312">
            <v>0</v>
          </cell>
          <cell r="AF312">
            <v>0</v>
          </cell>
          <cell r="AM312">
            <v>0</v>
          </cell>
          <cell r="AZ312">
            <v>0</v>
          </cell>
          <cell r="BG312">
            <v>0</v>
          </cell>
        </row>
        <row r="313">
          <cell r="L313">
            <v>0</v>
          </cell>
          <cell r="S313">
            <v>0</v>
          </cell>
          <cell r="AF313">
            <v>0</v>
          </cell>
          <cell r="AM313">
            <v>0</v>
          </cell>
          <cell r="AZ313">
            <v>0</v>
          </cell>
          <cell r="BG313">
            <v>0</v>
          </cell>
        </row>
        <row r="314">
          <cell r="L314">
            <v>0</v>
          </cell>
          <cell r="S314">
            <v>0</v>
          </cell>
          <cell r="AF314">
            <v>0</v>
          </cell>
          <cell r="AM314">
            <v>0</v>
          </cell>
          <cell r="AZ314">
            <v>0</v>
          </cell>
          <cell r="BG314">
            <v>0</v>
          </cell>
        </row>
        <row r="315">
          <cell r="L315">
            <v>0</v>
          </cell>
          <cell r="S315">
            <v>0</v>
          </cell>
          <cell r="AF315">
            <v>0</v>
          </cell>
          <cell r="AM315">
            <v>0</v>
          </cell>
          <cell r="AZ315">
            <v>0</v>
          </cell>
          <cell r="BG315">
            <v>0</v>
          </cell>
        </row>
        <row r="316">
          <cell r="L316">
            <v>0</v>
          </cell>
          <cell r="S316">
            <v>0</v>
          </cell>
          <cell r="AF316">
            <v>0</v>
          </cell>
          <cell r="AM316">
            <v>0</v>
          </cell>
          <cell r="AZ316">
            <v>0</v>
          </cell>
          <cell r="BG316">
            <v>0</v>
          </cell>
        </row>
        <row r="317">
          <cell r="L317">
            <v>0</v>
          </cell>
          <cell r="S317">
            <v>0</v>
          </cell>
          <cell r="AF317">
            <v>0</v>
          </cell>
          <cell r="AM317">
            <v>0</v>
          </cell>
          <cell r="AZ317">
            <v>0</v>
          </cell>
          <cell r="BG317">
            <v>0</v>
          </cell>
        </row>
        <row r="318">
          <cell r="L318">
            <v>0</v>
          </cell>
          <cell r="S318">
            <v>0</v>
          </cell>
          <cell r="AF318">
            <v>0</v>
          </cell>
          <cell r="AM318">
            <v>0</v>
          </cell>
          <cell r="AZ318">
            <v>0</v>
          </cell>
          <cell r="BG318">
            <v>0</v>
          </cell>
        </row>
        <row r="319">
          <cell r="L319">
            <v>0</v>
          </cell>
          <cell r="S319">
            <v>0</v>
          </cell>
          <cell r="AF319">
            <v>0</v>
          </cell>
          <cell r="AM319">
            <v>0</v>
          </cell>
          <cell r="AZ319">
            <v>0</v>
          </cell>
          <cell r="BG319">
            <v>0</v>
          </cell>
        </row>
        <row r="320">
          <cell r="L320">
            <v>0</v>
          </cell>
          <cell r="S320">
            <v>0</v>
          </cell>
          <cell r="AF320">
            <v>0</v>
          </cell>
          <cell r="AM320">
            <v>0</v>
          </cell>
          <cell r="AZ320">
            <v>0</v>
          </cell>
          <cell r="BG320">
            <v>0</v>
          </cell>
        </row>
        <row r="321">
          <cell r="L321">
            <v>0</v>
          </cell>
          <cell r="S321">
            <v>0</v>
          </cell>
          <cell r="AF321">
            <v>0</v>
          </cell>
          <cell r="AM321">
            <v>0</v>
          </cell>
          <cell r="AZ321">
            <v>0</v>
          </cell>
          <cell r="BG321">
            <v>0</v>
          </cell>
        </row>
        <row r="322">
          <cell r="L322">
            <v>0</v>
          </cell>
          <cell r="S322">
            <v>0</v>
          </cell>
          <cell r="AF322">
            <v>0</v>
          </cell>
          <cell r="AM322">
            <v>0</v>
          </cell>
          <cell r="AZ322">
            <v>0</v>
          </cell>
          <cell r="BG322">
            <v>0</v>
          </cell>
        </row>
        <row r="323">
          <cell r="L323">
            <v>0</v>
          </cell>
          <cell r="S323">
            <v>0</v>
          </cell>
          <cell r="AF323">
            <v>0</v>
          </cell>
          <cell r="AM323">
            <v>0</v>
          </cell>
          <cell r="AZ323">
            <v>0</v>
          </cell>
          <cell r="BG323">
            <v>0</v>
          </cell>
        </row>
        <row r="324">
          <cell r="L324">
            <v>0</v>
          </cell>
          <cell r="S324">
            <v>0</v>
          </cell>
          <cell r="AF324">
            <v>0</v>
          </cell>
          <cell r="AM324">
            <v>0</v>
          </cell>
          <cell r="AZ324">
            <v>0</v>
          </cell>
          <cell r="BG324">
            <v>0</v>
          </cell>
        </row>
        <row r="325">
          <cell r="L325">
            <v>0</v>
          </cell>
          <cell r="S325">
            <v>0</v>
          </cell>
          <cell r="AF325">
            <v>0</v>
          </cell>
          <cell r="AM325">
            <v>0</v>
          </cell>
          <cell r="AZ325">
            <v>0</v>
          </cell>
          <cell r="BG325">
            <v>0</v>
          </cell>
        </row>
        <row r="326">
          <cell r="L326">
            <v>0</v>
          </cell>
          <cell r="S326">
            <v>0</v>
          </cell>
          <cell r="AF326">
            <v>0</v>
          </cell>
          <cell r="AM326">
            <v>0</v>
          </cell>
          <cell r="AZ326">
            <v>0</v>
          </cell>
          <cell r="BG326">
            <v>0</v>
          </cell>
        </row>
        <row r="327">
          <cell r="L327">
            <v>0</v>
          </cell>
          <cell r="S327">
            <v>0</v>
          </cell>
          <cell r="AF327">
            <v>0</v>
          </cell>
          <cell r="AM327">
            <v>0</v>
          </cell>
          <cell r="AZ327">
            <v>0</v>
          </cell>
          <cell r="BG327">
            <v>0</v>
          </cell>
        </row>
        <row r="328">
          <cell r="L328">
            <v>0</v>
          </cell>
          <cell r="S328">
            <v>0</v>
          </cell>
          <cell r="AF328">
            <v>0</v>
          </cell>
          <cell r="AM328">
            <v>0</v>
          </cell>
          <cell r="AZ328">
            <v>0</v>
          </cell>
          <cell r="BG328">
            <v>0</v>
          </cell>
        </row>
        <row r="329">
          <cell r="L329">
            <v>0</v>
          </cell>
          <cell r="S329">
            <v>0</v>
          </cell>
          <cell r="AF329">
            <v>0</v>
          </cell>
          <cell r="AM329">
            <v>0</v>
          </cell>
          <cell r="AZ329">
            <v>0</v>
          </cell>
          <cell r="BG329">
            <v>0</v>
          </cell>
        </row>
        <row r="330">
          <cell r="L330">
            <v>0</v>
          </cell>
          <cell r="S330">
            <v>0</v>
          </cell>
          <cell r="AF330">
            <v>0</v>
          </cell>
          <cell r="AM330">
            <v>0</v>
          </cell>
          <cell r="AZ330">
            <v>0</v>
          </cell>
          <cell r="BG330">
            <v>0</v>
          </cell>
        </row>
        <row r="331">
          <cell r="L331">
            <v>0</v>
          </cell>
          <cell r="S331">
            <v>0</v>
          </cell>
          <cell r="AF331">
            <v>0</v>
          </cell>
          <cell r="AM331">
            <v>0</v>
          </cell>
          <cell r="AZ331">
            <v>0</v>
          </cell>
          <cell r="BG331">
            <v>0</v>
          </cell>
        </row>
        <row r="332">
          <cell r="L332">
            <v>0</v>
          </cell>
          <cell r="S332">
            <v>0</v>
          </cell>
          <cell r="AF332">
            <v>0</v>
          </cell>
          <cell r="AM332">
            <v>0</v>
          </cell>
          <cell r="AZ332">
            <v>0</v>
          </cell>
          <cell r="BG332">
            <v>0</v>
          </cell>
        </row>
        <row r="333">
          <cell r="L333">
            <v>0</v>
          </cell>
          <cell r="S333">
            <v>0</v>
          </cell>
          <cell r="AF333">
            <v>0</v>
          </cell>
          <cell r="AM333">
            <v>0</v>
          </cell>
          <cell r="AZ333">
            <v>0</v>
          </cell>
          <cell r="BG333">
            <v>0</v>
          </cell>
        </row>
        <row r="334">
          <cell r="L334">
            <v>0</v>
          </cell>
          <cell r="S334">
            <v>0</v>
          </cell>
          <cell r="AF334">
            <v>0</v>
          </cell>
          <cell r="AM334">
            <v>0</v>
          </cell>
          <cell r="AZ334">
            <v>0</v>
          </cell>
          <cell r="BG334">
            <v>0</v>
          </cell>
        </row>
        <row r="335">
          <cell r="L335">
            <v>0</v>
          </cell>
          <cell r="S335">
            <v>0</v>
          </cell>
          <cell r="AF335">
            <v>0</v>
          </cell>
          <cell r="AM335">
            <v>0</v>
          </cell>
          <cell r="AZ335">
            <v>0</v>
          </cell>
          <cell r="BG335">
            <v>0</v>
          </cell>
        </row>
        <row r="336">
          <cell r="L336">
            <v>0</v>
          </cell>
          <cell r="S336">
            <v>0</v>
          </cell>
          <cell r="AF336">
            <v>0</v>
          </cell>
          <cell r="AM336">
            <v>0</v>
          </cell>
          <cell r="AZ336">
            <v>0</v>
          </cell>
          <cell r="BG336">
            <v>0</v>
          </cell>
        </row>
        <row r="337">
          <cell r="L337">
            <v>0</v>
          </cell>
          <cell r="S337">
            <v>0</v>
          </cell>
          <cell r="AF337">
            <v>0</v>
          </cell>
          <cell r="AM337">
            <v>0</v>
          </cell>
          <cell r="AZ337">
            <v>0</v>
          </cell>
          <cell r="BG337">
            <v>0</v>
          </cell>
        </row>
        <row r="338">
          <cell r="L338">
            <v>0</v>
          </cell>
          <cell r="S338">
            <v>0</v>
          </cell>
          <cell r="AF338">
            <v>0</v>
          </cell>
          <cell r="AM338">
            <v>0</v>
          </cell>
          <cell r="AZ338">
            <v>0</v>
          </cell>
          <cell r="BG338">
            <v>0</v>
          </cell>
        </row>
        <row r="339">
          <cell r="L339">
            <v>0</v>
          </cell>
          <cell r="S339">
            <v>0</v>
          </cell>
          <cell r="AF339">
            <v>0</v>
          </cell>
          <cell r="AM339">
            <v>0</v>
          </cell>
          <cell r="AZ339">
            <v>0</v>
          </cell>
          <cell r="BG339">
            <v>0</v>
          </cell>
        </row>
        <row r="340">
          <cell r="L340">
            <v>0</v>
          </cell>
          <cell r="S340">
            <v>0</v>
          </cell>
          <cell r="AF340">
            <v>0</v>
          </cell>
          <cell r="AM340">
            <v>0</v>
          </cell>
          <cell r="AZ340">
            <v>0</v>
          </cell>
          <cell r="BG340">
            <v>0</v>
          </cell>
        </row>
        <row r="341">
          <cell r="L341">
            <v>0</v>
          </cell>
          <cell r="S341">
            <v>0</v>
          </cell>
          <cell r="AF341">
            <v>0</v>
          </cell>
          <cell r="AM341">
            <v>0</v>
          </cell>
          <cell r="AZ341">
            <v>0</v>
          </cell>
          <cell r="BG341">
            <v>0</v>
          </cell>
        </row>
        <row r="342">
          <cell r="L342">
            <v>0</v>
          </cell>
          <cell r="S342">
            <v>0</v>
          </cell>
          <cell r="AF342">
            <v>0</v>
          </cell>
          <cell r="AM342">
            <v>0</v>
          </cell>
          <cell r="AZ342">
            <v>0</v>
          </cell>
          <cell r="BG342">
            <v>0</v>
          </cell>
        </row>
        <row r="343">
          <cell r="L343">
            <v>0</v>
          </cell>
          <cell r="S343">
            <v>0</v>
          </cell>
          <cell r="AF343">
            <v>0</v>
          </cell>
          <cell r="AM343">
            <v>0</v>
          </cell>
          <cell r="AZ343">
            <v>0</v>
          </cell>
          <cell r="BG343">
            <v>0</v>
          </cell>
        </row>
        <row r="344">
          <cell r="L344">
            <v>0</v>
          </cell>
          <cell r="S344">
            <v>0</v>
          </cell>
          <cell r="AF344">
            <v>0</v>
          </cell>
          <cell r="AM344">
            <v>0</v>
          </cell>
          <cell r="AZ344">
            <v>0</v>
          </cell>
          <cell r="BG344">
            <v>0</v>
          </cell>
        </row>
        <row r="345">
          <cell r="L345">
            <v>0</v>
          </cell>
          <cell r="S345">
            <v>0</v>
          </cell>
          <cell r="AF345">
            <v>0</v>
          </cell>
          <cell r="AM345">
            <v>0</v>
          </cell>
          <cell r="AZ345">
            <v>0</v>
          </cell>
          <cell r="BG345">
            <v>0</v>
          </cell>
        </row>
        <row r="346">
          <cell r="L346">
            <v>0</v>
          </cell>
          <cell r="S346">
            <v>0</v>
          </cell>
          <cell r="AF346">
            <v>0</v>
          </cell>
          <cell r="AM346">
            <v>0</v>
          </cell>
          <cell r="AZ346">
            <v>0</v>
          </cell>
          <cell r="BG346">
            <v>0</v>
          </cell>
        </row>
        <row r="347">
          <cell r="L347">
            <v>0</v>
          </cell>
          <cell r="S347">
            <v>0</v>
          </cell>
          <cell r="AF347">
            <v>0</v>
          </cell>
          <cell r="AM347">
            <v>0</v>
          </cell>
          <cell r="AZ347">
            <v>0</v>
          </cell>
          <cell r="BG347">
            <v>0</v>
          </cell>
        </row>
        <row r="348">
          <cell r="L348">
            <v>0</v>
          </cell>
          <cell r="S348">
            <v>0</v>
          </cell>
          <cell r="AF348">
            <v>0</v>
          </cell>
          <cell r="AM348">
            <v>0</v>
          </cell>
          <cell r="AZ348">
            <v>0</v>
          </cell>
          <cell r="BG348">
            <v>0</v>
          </cell>
        </row>
        <row r="349">
          <cell r="L349">
            <v>0</v>
          </cell>
          <cell r="S349">
            <v>0</v>
          </cell>
          <cell r="AF349">
            <v>0</v>
          </cell>
          <cell r="AM349">
            <v>0</v>
          </cell>
          <cell r="AZ349">
            <v>0</v>
          </cell>
          <cell r="BG349">
            <v>0</v>
          </cell>
        </row>
        <row r="350">
          <cell r="L350">
            <v>0</v>
          </cell>
          <cell r="S350">
            <v>0</v>
          </cell>
          <cell r="AF350">
            <v>0</v>
          </cell>
          <cell r="AM350">
            <v>0</v>
          </cell>
          <cell r="AZ350">
            <v>0</v>
          </cell>
          <cell r="BG350">
            <v>0</v>
          </cell>
        </row>
      </sheetData>
      <sheetData sheetId="17">
        <row r="7">
          <cell r="A7" t="str">
            <v>Row Labels</v>
          </cell>
          <cell r="B7" t="str">
            <v>39</v>
          </cell>
          <cell r="C7" t="str">
            <v>42</v>
          </cell>
          <cell r="D7" t="str">
            <v>43</v>
          </cell>
          <cell r="E7" t="str">
            <v>44</v>
          </cell>
          <cell r="F7" t="str">
            <v>45</v>
          </cell>
          <cell r="G7" t="str">
            <v>46</v>
          </cell>
          <cell r="H7" t="str">
            <v>47</v>
          </cell>
          <cell r="I7" t="str">
            <v>48</v>
          </cell>
          <cell r="J7" t="str">
            <v>49</v>
          </cell>
          <cell r="K7" t="str">
            <v>64</v>
          </cell>
          <cell r="L7" t="str">
            <v>CIS</v>
          </cell>
          <cell r="M7" t="str">
            <v>Row Labels</v>
          </cell>
          <cell r="N7" t="str">
            <v>24</v>
          </cell>
          <cell r="P7" t="str">
            <v>Row Labels</v>
          </cell>
          <cell r="Q7" t="str">
            <v>25</v>
          </cell>
          <cell r="R7" t="str">
            <v>26</v>
          </cell>
          <cell r="S7" t="str">
            <v>CLS</v>
          </cell>
          <cell r="U7" t="str">
            <v>Row Labels</v>
          </cell>
          <cell r="V7" t="str">
            <v>39</v>
          </cell>
          <cell r="W7" t="str">
            <v>42</v>
          </cell>
          <cell r="X7" t="str">
            <v>43</v>
          </cell>
          <cell r="Y7" t="str">
            <v>44</v>
          </cell>
          <cell r="Z7" t="str">
            <v>45</v>
          </cell>
          <cell r="AA7" t="str">
            <v>46</v>
          </cell>
          <cell r="AB7" t="str">
            <v>47</v>
          </cell>
          <cell r="AC7" t="str">
            <v>48</v>
          </cell>
          <cell r="AD7" t="str">
            <v>49</v>
          </cell>
          <cell r="AE7" t="str">
            <v>64</v>
          </cell>
          <cell r="AF7" t="str">
            <v>CIS</v>
          </cell>
          <cell r="AG7" t="str">
            <v>Row Labels</v>
          </cell>
          <cell r="AH7" t="str">
            <v>24</v>
          </cell>
          <cell r="AJ7" t="str">
            <v>Row Labels</v>
          </cell>
          <cell r="AK7" t="str">
            <v>25</v>
          </cell>
          <cell r="AL7" t="str">
            <v>26</v>
          </cell>
          <cell r="AM7" t="str">
            <v>CLS</v>
          </cell>
          <cell r="AO7" t="str">
            <v>Row Labels</v>
          </cell>
          <cell r="AP7" t="str">
            <v>39</v>
          </cell>
          <cell r="AQ7" t="str">
            <v>42</v>
          </cell>
          <cell r="AR7" t="str">
            <v>43</v>
          </cell>
          <cell r="AS7" t="str">
            <v>44</v>
          </cell>
          <cell r="AT7" t="str">
            <v>45</v>
          </cell>
          <cell r="AU7" t="str">
            <v>46</v>
          </cell>
          <cell r="AV7" t="str">
            <v>47</v>
          </cell>
          <cell r="AW7" t="str">
            <v>48</v>
          </cell>
          <cell r="AX7" t="str">
            <v>49</v>
          </cell>
          <cell r="AY7" t="str">
            <v>64</v>
          </cell>
          <cell r="AZ7" t="str">
            <v>CIS</v>
          </cell>
          <cell r="BA7" t="str">
            <v>Row Labels</v>
          </cell>
          <cell r="BB7" t="str">
            <v>24</v>
          </cell>
          <cell r="BD7" t="str">
            <v>Row Labels</v>
          </cell>
          <cell r="BE7" t="str">
            <v>25</v>
          </cell>
          <cell r="BF7" t="str">
            <v>26</v>
          </cell>
          <cell r="BG7" t="str">
            <v>CLS</v>
          </cell>
        </row>
        <row r="8">
          <cell r="A8" t="str">
            <v>01147</v>
          </cell>
          <cell r="C8">
            <v>2</v>
          </cell>
          <cell r="L8">
            <v>2</v>
          </cell>
          <cell r="M8" t="str">
            <v>01147</v>
          </cell>
          <cell r="N8">
            <v>1.6E-2</v>
          </cell>
          <cell r="P8" t="str">
            <v>01147</v>
          </cell>
          <cell r="Q8">
            <v>0.495</v>
          </cell>
          <cell r="R8">
            <v>0.113</v>
          </cell>
          <cell r="S8">
            <v>0.624</v>
          </cell>
          <cell r="U8" t="str">
            <v>00000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 t="str">
            <v>32907</v>
          </cell>
          <cell r="AH8">
            <v>0.26600000000000001</v>
          </cell>
          <cell r="AJ8" t="str">
            <v>01147</v>
          </cell>
          <cell r="AK8">
            <v>0.72299999999999998</v>
          </cell>
          <cell r="AM8">
            <v>0.72299999999999998</v>
          </cell>
          <cell r="AO8" t="str">
            <v>01147</v>
          </cell>
          <cell r="AT8">
            <v>0.22</v>
          </cell>
          <cell r="AU8">
            <v>0.5</v>
          </cell>
          <cell r="AX8">
            <v>0.16</v>
          </cell>
          <cell r="AZ8">
            <v>0.88</v>
          </cell>
          <cell r="BA8" t="str">
            <v>00000</v>
          </cell>
          <cell r="BB8">
            <v>0</v>
          </cell>
          <cell r="BD8" t="str">
            <v>01147</v>
          </cell>
          <cell r="BF8">
            <v>0.25</v>
          </cell>
          <cell r="BG8">
            <v>0.25</v>
          </cell>
        </row>
        <row r="9">
          <cell r="A9" t="str">
            <v>01158</v>
          </cell>
          <cell r="C9">
            <v>1</v>
          </cell>
          <cell r="L9">
            <v>1</v>
          </cell>
          <cell r="M9" t="str">
            <v>04246</v>
          </cell>
          <cell r="N9">
            <v>0.33800000000000002</v>
          </cell>
          <cell r="P9" t="str">
            <v>02250</v>
          </cell>
          <cell r="Q9">
            <v>0.124</v>
          </cell>
          <cell r="S9">
            <v>0.124</v>
          </cell>
          <cell r="U9" t="str">
            <v>Grand Total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>00000</v>
          </cell>
          <cell r="AH9">
            <v>0</v>
          </cell>
          <cell r="AJ9" t="str">
            <v>17001</v>
          </cell>
          <cell r="AK9">
            <v>0.42900000000000005</v>
          </cell>
          <cell r="AM9">
            <v>0.42900000000000005</v>
          </cell>
          <cell r="AO9" t="str">
            <v>02250</v>
          </cell>
          <cell r="AU9">
            <v>0.28699999999999998</v>
          </cell>
          <cell r="AZ9">
            <v>0.28699999999999998</v>
          </cell>
          <cell r="BA9" t="str">
            <v>Grand Total</v>
          </cell>
          <cell r="BB9">
            <v>0</v>
          </cell>
          <cell r="BD9" t="str">
            <v>04222</v>
          </cell>
          <cell r="BE9">
            <v>9.1999999999999998E-2</v>
          </cell>
          <cell r="BF9">
            <v>0.26400000000000001</v>
          </cell>
          <cell r="BG9">
            <v>0.26400000000000001</v>
          </cell>
        </row>
        <row r="10">
          <cell r="A10" t="str">
            <v>02250</v>
          </cell>
          <cell r="C10">
            <v>0.6</v>
          </cell>
          <cell r="L10">
            <v>0.6</v>
          </cell>
          <cell r="M10" t="str">
            <v>06112</v>
          </cell>
          <cell r="N10">
            <v>0.27900000000000003</v>
          </cell>
          <cell r="P10" t="str">
            <v>02420</v>
          </cell>
          <cell r="Q10">
            <v>1E-3</v>
          </cell>
          <cell r="S10">
            <v>1E-3</v>
          </cell>
          <cell r="AF10">
            <v>0</v>
          </cell>
          <cell r="AG10" t="str">
            <v>Grand Total</v>
          </cell>
          <cell r="AH10">
            <v>0.26600000000000001</v>
          </cell>
          <cell r="AJ10" t="str">
            <v>00000</v>
          </cell>
          <cell r="AK10">
            <v>0</v>
          </cell>
          <cell r="AL10">
            <v>0</v>
          </cell>
          <cell r="AM10">
            <v>0</v>
          </cell>
          <cell r="AO10" t="str">
            <v>02420</v>
          </cell>
          <cell r="AT10">
            <v>6.4000000000000001E-2</v>
          </cell>
          <cell r="AU10">
            <v>0.13400000000000001</v>
          </cell>
          <cell r="AZ10">
            <v>0.19800000000000001</v>
          </cell>
          <cell r="BD10" t="str">
            <v>06119</v>
          </cell>
          <cell r="BE10">
            <v>9.1999999999999998E-2</v>
          </cell>
          <cell r="BF10">
            <v>0.46099999999999997</v>
          </cell>
          <cell r="BG10">
            <v>0.55299999999999994</v>
          </cell>
        </row>
        <row r="11">
          <cell r="A11" t="str">
            <v>02420</v>
          </cell>
          <cell r="C11">
            <v>0.2</v>
          </cell>
          <cell r="L11">
            <v>0.2</v>
          </cell>
          <cell r="M11" t="str">
            <v>17001</v>
          </cell>
          <cell r="N11">
            <v>0.3</v>
          </cell>
          <cell r="P11" t="str">
            <v>03017</v>
          </cell>
          <cell r="Q11">
            <v>2.9079999999999999</v>
          </cell>
          <cell r="S11">
            <v>2.9079999999999999</v>
          </cell>
          <cell r="AF11">
            <v>0</v>
          </cell>
          <cell r="AJ11" t="str">
            <v>Grand Total</v>
          </cell>
          <cell r="AK11">
            <v>1.1520000000000001</v>
          </cell>
          <cell r="AL11">
            <v>0</v>
          </cell>
          <cell r="AM11">
            <v>1.1520000000000001</v>
          </cell>
          <cell r="AO11" t="str">
            <v>03017</v>
          </cell>
          <cell r="AT11">
            <v>2.016</v>
          </cell>
          <cell r="AU11">
            <v>2.25</v>
          </cell>
          <cell r="AV11">
            <v>0.12</v>
          </cell>
          <cell r="AW11">
            <v>0.16</v>
          </cell>
          <cell r="AZ11">
            <v>4.5460000000000003</v>
          </cell>
          <cell r="BD11" t="str">
            <v>08458</v>
          </cell>
          <cell r="BE11">
            <v>6.6000000000000003E-2</v>
          </cell>
          <cell r="BF11">
            <v>0.13700000000000001</v>
          </cell>
          <cell r="BG11">
            <v>6.6000000000000003E-2</v>
          </cell>
        </row>
        <row r="12">
          <cell r="A12" t="str">
            <v>03017</v>
          </cell>
          <cell r="C12">
            <v>4.62</v>
          </cell>
          <cell r="H12">
            <v>4.18</v>
          </cell>
          <cell r="L12">
            <v>8.8000000000000007</v>
          </cell>
          <cell r="M12" t="str">
            <v>17910</v>
          </cell>
          <cell r="N12">
            <v>0.5</v>
          </cell>
          <cell r="P12" t="str">
            <v>03116</v>
          </cell>
          <cell r="R12">
            <v>7.5999999999999998E-2</v>
          </cell>
          <cell r="S12">
            <v>7.5999999999999998E-2</v>
          </cell>
          <cell r="AF12">
            <v>0</v>
          </cell>
          <cell r="AM12">
            <v>0</v>
          </cell>
          <cell r="AO12" t="str">
            <v>03116</v>
          </cell>
          <cell r="AT12">
            <v>0.15</v>
          </cell>
          <cell r="AW12">
            <v>0.20599999999999999</v>
          </cell>
          <cell r="AZ12">
            <v>0.35599999999999998</v>
          </cell>
          <cell r="BD12" t="str">
            <v>13161</v>
          </cell>
          <cell r="BE12">
            <v>0.88700000000000001</v>
          </cell>
          <cell r="BF12">
            <v>1.2390000000000001</v>
          </cell>
          <cell r="BG12">
            <v>2.1260000000000003</v>
          </cell>
        </row>
        <row r="13">
          <cell r="A13" t="str">
            <v>03052</v>
          </cell>
          <cell r="C13">
            <v>1</v>
          </cell>
          <cell r="L13">
            <v>1</v>
          </cell>
          <cell r="M13" t="str">
            <v>20405</v>
          </cell>
          <cell r="N13">
            <v>0.29599999999999999</v>
          </cell>
          <cell r="P13" t="str">
            <v>03400</v>
          </cell>
          <cell r="Q13">
            <v>0.112</v>
          </cell>
          <cell r="R13">
            <v>1.052</v>
          </cell>
          <cell r="S13">
            <v>1.052</v>
          </cell>
          <cell r="AF13">
            <v>0</v>
          </cell>
          <cell r="AM13">
            <v>0</v>
          </cell>
          <cell r="AO13" t="str">
            <v>03400</v>
          </cell>
          <cell r="AP13">
            <v>0.115</v>
          </cell>
          <cell r="AS13">
            <v>0.65400000000000003</v>
          </cell>
          <cell r="AU13">
            <v>1.7509999999999999</v>
          </cell>
          <cell r="AX13">
            <v>0.38300000000000001</v>
          </cell>
          <cell r="AZ13">
            <v>2.903</v>
          </cell>
          <cell r="BD13" t="str">
            <v>17417</v>
          </cell>
          <cell r="BF13">
            <v>0.82299999999999995</v>
          </cell>
          <cell r="BG13">
            <v>0.82299999999999995</v>
          </cell>
        </row>
        <row r="14">
          <cell r="A14" t="str">
            <v>03053</v>
          </cell>
          <cell r="C14">
            <v>0.4</v>
          </cell>
          <cell r="L14">
            <v>0.4</v>
          </cell>
          <cell r="M14" t="str">
            <v>27416</v>
          </cell>
          <cell r="N14">
            <v>3.1E-2</v>
          </cell>
          <cell r="P14" t="str">
            <v>04127</v>
          </cell>
          <cell r="Q14">
            <v>0.112</v>
          </cell>
          <cell r="R14">
            <v>0.109</v>
          </cell>
          <cell r="S14">
            <v>0.112</v>
          </cell>
          <cell r="AF14">
            <v>0</v>
          </cell>
          <cell r="AM14">
            <v>0</v>
          </cell>
          <cell r="AO14" t="str">
            <v>04019</v>
          </cell>
          <cell r="AT14">
            <v>0.23</v>
          </cell>
          <cell r="AZ14">
            <v>0.23</v>
          </cell>
          <cell r="BD14" t="str">
            <v>21302</v>
          </cell>
          <cell r="BE14">
            <v>0.51200000000000001</v>
          </cell>
          <cell r="BF14">
            <v>0.42599999999999999</v>
          </cell>
          <cell r="BG14">
            <v>0.51200000000000001</v>
          </cell>
        </row>
        <row r="15">
          <cell r="A15" t="str">
            <v>03116</v>
          </cell>
          <cell r="C15">
            <v>1.91</v>
          </cell>
          <cell r="H15">
            <v>0.3</v>
          </cell>
          <cell r="L15">
            <v>2.21</v>
          </cell>
          <cell r="M15" t="str">
            <v>31103</v>
          </cell>
          <cell r="N15">
            <v>0.503</v>
          </cell>
          <cell r="P15" t="str">
            <v>04129</v>
          </cell>
          <cell r="R15">
            <v>0.109</v>
          </cell>
          <cell r="S15">
            <v>0.109</v>
          </cell>
          <cell r="AF15">
            <v>0</v>
          </cell>
          <cell r="AM15">
            <v>0</v>
          </cell>
          <cell r="AO15" t="str">
            <v>04129</v>
          </cell>
          <cell r="AT15">
            <v>0.109</v>
          </cell>
          <cell r="AW15">
            <v>0.2</v>
          </cell>
          <cell r="AZ15">
            <v>0.309</v>
          </cell>
          <cell r="BD15" t="str">
            <v>27320</v>
          </cell>
          <cell r="BE15">
            <v>0.39400000000000002</v>
          </cell>
          <cell r="BF15">
            <v>0.26</v>
          </cell>
          <cell r="BG15">
            <v>0.26</v>
          </cell>
        </row>
        <row r="16">
          <cell r="A16" t="str">
            <v>03400</v>
          </cell>
          <cell r="C16">
            <v>8.625</v>
          </cell>
          <cell r="G16">
            <v>0.221</v>
          </cell>
          <cell r="H16">
            <v>2.6320000000000001</v>
          </cell>
          <cell r="L16">
            <v>11.478</v>
          </cell>
          <cell r="M16" t="str">
            <v>39202</v>
          </cell>
          <cell r="N16">
            <v>2.222</v>
          </cell>
          <cell r="P16" t="str">
            <v>05121</v>
          </cell>
          <cell r="Q16">
            <v>0.623</v>
          </cell>
          <cell r="S16">
            <v>0.623</v>
          </cell>
          <cell r="AF16">
            <v>0</v>
          </cell>
          <cell r="AM16">
            <v>0</v>
          </cell>
          <cell r="AO16" t="str">
            <v>04246</v>
          </cell>
          <cell r="AR16">
            <v>0.16700000000000001</v>
          </cell>
          <cell r="AT16">
            <v>1.2669999999999999</v>
          </cell>
          <cell r="AU16">
            <v>1.0669999999999999</v>
          </cell>
          <cell r="AW16">
            <v>0.307</v>
          </cell>
          <cell r="AZ16">
            <v>2.8079999999999998</v>
          </cell>
          <cell r="BD16" t="str">
            <v>27343</v>
          </cell>
          <cell r="BE16">
            <v>0.55100000000000005</v>
          </cell>
          <cell r="BF16">
            <v>0.42599999999999999</v>
          </cell>
          <cell r="BG16">
            <v>0.42599999999999999</v>
          </cell>
        </row>
        <row r="17">
          <cell r="A17" t="str">
            <v>04019</v>
          </cell>
          <cell r="C17">
            <v>1.17</v>
          </cell>
          <cell r="L17">
            <v>1.17</v>
          </cell>
          <cell r="M17" t="str">
            <v>39207</v>
          </cell>
          <cell r="N17">
            <v>1.4999999999999999E-2</v>
          </cell>
          <cell r="P17" t="str">
            <v>05401</v>
          </cell>
          <cell r="Q17">
            <v>0.624</v>
          </cell>
          <cell r="R17">
            <v>0.20699999999999999</v>
          </cell>
          <cell r="S17">
            <v>0.20699999999999999</v>
          </cell>
          <cell r="AF17">
            <v>0</v>
          </cell>
          <cell r="AM17">
            <v>0</v>
          </cell>
          <cell r="AO17" t="str">
            <v>05121</v>
          </cell>
          <cell r="AR17">
            <v>0.58399999999999996</v>
          </cell>
          <cell r="AZ17">
            <v>0.58399999999999996</v>
          </cell>
          <cell r="BD17" t="str">
            <v>27416</v>
          </cell>
          <cell r="BE17">
            <v>0.39400000000000002</v>
          </cell>
          <cell r="BF17">
            <v>0.71599999999999997</v>
          </cell>
          <cell r="BG17">
            <v>0.39400000000000002</v>
          </cell>
        </row>
        <row r="18">
          <cell r="A18" t="str">
            <v>04129</v>
          </cell>
          <cell r="C18">
            <v>1</v>
          </cell>
          <cell r="L18">
            <v>1</v>
          </cell>
          <cell r="M18" t="str">
            <v>00000</v>
          </cell>
          <cell r="N18">
            <v>0</v>
          </cell>
          <cell r="P18" t="str">
            <v>06098</v>
          </cell>
          <cell r="Q18">
            <v>0.754</v>
          </cell>
          <cell r="R18">
            <v>0.20699999999999999</v>
          </cell>
          <cell r="S18">
            <v>0.754</v>
          </cell>
          <cell r="AF18">
            <v>0</v>
          </cell>
          <cell r="AM18">
            <v>0</v>
          </cell>
          <cell r="AO18" t="str">
            <v>05402</v>
          </cell>
          <cell r="AT18">
            <v>3.1E-2</v>
          </cell>
          <cell r="AY18">
            <v>0.23499999999999999</v>
          </cell>
          <cell r="AZ18">
            <v>0.26600000000000001</v>
          </cell>
          <cell r="BD18" t="str">
            <v>29101</v>
          </cell>
          <cell r="BE18">
            <v>0.55100000000000005</v>
          </cell>
          <cell r="BF18">
            <v>0.39800000000000002</v>
          </cell>
          <cell r="BG18">
            <v>0.94900000000000007</v>
          </cell>
        </row>
        <row r="19">
          <cell r="A19" t="str">
            <v>04222</v>
          </cell>
          <cell r="C19">
            <v>1</v>
          </cell>
          <cell r="L19">
            <v>1</v>
          </cell>
          <cell r="M19" t="str">
            <v>Grand Total</v>
          </cell>
          <cell r="N19">
            <v>4.4999999999999991</v>
          </cell>
          <cell r="P19" t="str">
            <v>06101</v>
          </cell>
          <cell r="Q19">
            <v>0.47799999999999998</v>
          </cell>
          <cell r="S19">
            <v>0.47799999999999998</v>
          </cell>
          <cell r="AF19">
            <v>0</v>
          </cell>
          <cell r="AM19">
            <v>0</v>
          </cell>
          <cell r="AO19" t="str">
            <v>06037</v>
          </cell>
          <cell r="AR19">
            <v>1.49</v>
          </cell>
          <cell r="AT19">
            <v>4.0780000000000003</v>
          </cell>
          <cell r="AU19">
            <v>3.387</v>
          </cell>
          <cell r="AV19">
            <v>2.3E-2</v>
          </cell>
          <cell r="AW19">
            <v>0.34</v>
          </cell>
          <cell r="AZ19">
            <v>9.3179999999999996</v>
          </cell>
          <cell r="BD19" t="str">
            <v>31103</v>
          </cell>
          <cell r="BF19">
            <v>0.71599999999999997</v>
          </cell>
          <cell r="BG19">
            <v>0.71599999999999997</v>
          </cell>
        </row>
        <row r="20">
          <cell r="A20" t="str">
            <v>04228</v>
          </cell>
          <cell r="C20">
            <v>1</v>
          </cell>
          <cell r="L20">
            <v>1</v>
          </cell>
          <cell r="P20" t="str">
            <v>06112</v>
          </cell>
          <cell r="Q20">
            <v>0.312</v>
          </cell>
          <cell r="R20">
            <v>0.55400000000000005</v>
          </cell>
          <cell r="S20">
            <v>1.145</v>
          </cell>
          <cell r="AF20">
            <v>0</v>
          </cell>
          <cell r="AM20">
            <v>0</v>
          </cell>
          <cell r="AO20" t="str">
            <v>06098</v>
          </cell>
          <cell r="AR20">
            <v>0.128</v>
          </cell>
          <cell r="AT20">
            <v>0.11899999999999999</v>
          </cell>
          <cell r="AU20">
            <v>0.5</v>
          </cell>
          <cell r="AY20">
            <v>0.08</v>
          </cell>
          <cell r="AZ20">
            <v>0.82699999999999996</v>
          </cell>
          <cell r="BD20" t="str">
            <v>31201</v>
          </cell>
          <cell r="BF20">
            <v>0.255</v>
          </cell>
          <cell r="BG20">
            <v>0.255</v>
          </cell>
        </row>
        <row r="21">
          <cell r="A21" t="str">
            <v>04246</v>
          </cell>
          <cell r="C21">
            <v>2.3370000000000002</v>
          </cell>
          <cell r="H21">
            <v>1.2729999999999999</v>
          </cell>
          <cell r="L21">
            <v>3.6100000000000003</v>
          </cell>
          <cell r="P21" t="str">
            <v>06119</v>
          </cell>
          <cell r="Q21">
            <v>0.34599999999999997</v>
          </cell>
          <cell r="R21">
            <v>0.55400000000000005</v>
          </cell>
          <cell r="S21">
            <v>0.34599999999999997</v>
          </cell>
          <cell r="AF21">
            <v>0</v>
          </cell>
          <cell r="AM21">
            <v>0</v>
          </cell>
          <cell r="AO21" t="str">
            <v>06101</v>
          </cell>
          <cell r="AT21">
            <v>0.375</v>
          </cell>
          <cell r="AZ21">
            <v>0.375</v>
          </cell>
          <cell r="BD21" t="str">
            <v>32325</v>
          </cell>
          <cell r="BF21">
            <v>0.18</v>
          </cell>
          <cell r="BG21">
            <v>0.18</v>
          </cell>
        </row>
        <row r="22">
          <cell r="A22" t="str">
            <v>04901</v>
          </cell>
          <cell r="C22">
            <v>0</v>
          </cell>
          <cell r="L22">
            <v>0</v>
          </cell>
          <cell r="P22" t="str">
            <v>06122</v>
          </cell>
          <cell r="Q22">
            <v>0.34599999999999997</v>
          </cell>
          <cell r="R22">
            <v>0.8600000000000001</v>
          </cell>
          <cell r="S22">
            <v>0.8600000000000001</v>
          </cell>
          <cell r="AF22">
            <v>0</v>
          </cell>
          <cell r="AM22">
            <v>0</v>
          </cell>
          <cell r="AO22" t="str">
            <v>06112</v>
          </cell>
          <cell r="AR22">
            <v>0.35199999999999998</v>
          </cell>
          <cell r="AT22">
            <v>1.52</v>
          </cell>
          <cell r="AZ22">
            <v>1.8719999999999999</v>
          </cell>
          <cell r="BD22" t="str">
            <v>32354</v>
          </cell>
          <cell r="BF22">
            <v>0.27300000000000002</v>
          </cell>
          <cell r="BG22">
            <v>0.27300000000000002</v>
          </cell>
        </row>
        <row r="23">
          <cell r="A23" t="str">
            <v>05121</v>
          </cell>
          <cell r="C23">
            <v>1</v>
          </cell>
          <cell r="L23">
            <v>1</v>
          </cell>
          <cell r="P23" t="str">
            <v>07002</v>
          </cell>
          <cell r="Q23">
            <v>0.107</v>
          </cell>
          <cell r="R23">
            <v>0.8600000000000001</v>
          </cell>
          <cell r="S23">
            <v>0.107</v>
          </cell>
          <cell r="AF23">
            <v>0</v>
          </cell>
          <cell r="AM23">
            <v>0</v>
          </cell>
          <cell r="AO23" t="str">
            <v>06114</v>
          </cell>
          <cell r="AR23">
            <v>0.86399999999999999</v>
          </cell>
          <cell r="AT23">
            <v>4.4610000000000003</v>
          </cell>
          <cell r="AU23">
            <v>2.9169999999999998</v>
          </cell>
          <cell r="AW23">
            <v>0.56799999999999995</v>
          </cell>
          <cell r="AZ23">
            <v>8.81</v>
          </cell>
          <cell r="BD23" t="str">
            <v>33115</v>
          </cell>
          <cell r="BF23">
            <v>9.7000000000000003E-2</v>
          </cell>
          <cell r="BG23">
            <v>9.7000000000000003E-2</v>
          </cell>
        </row>
        <row r="24">
          <cell r="A24" t="str">
            <v>05323</v>
          </cell>
          <cell r="C24">
            <v>1</v>
          </cell>
          <cell r="L24">
            <v>1</v>
          </cell>
          <cell r="P24" t="str">
            <v>08122</v>
          </cell>
          <cell r="Q24">
            <v>0.66500000000000004</v>
          </cell>
          <cell r="R24">
            <v>1.1439999999999999</v>
          </cell>
          <cell r="S24">
            <v>1.8089999999999999</v>
          </cell>
          <cell r="AF24">
            <v>0</v>
          </cell>
          <cell r="AM24">
            <v>0</v>
          </cell>
          <cell r="AO24" t="str">
            <v>06117</v>
          </cell>
          <cell r="AU24">
            <v>0.6</v>
          </cell>
          <cell r="AW24">
            <v>1</v>
          </cell>
          <cell r="AZ24">
            <v>1.6</v>
          </cell>
          <cell r="BD24" t="str">
            <v>33212</v>
          </cell>
          <cell r="BF24">
            <v>7.9000000000000001E-2</v>
          </cell>
          <cell r="BG24">
            <v>7.9000000000000001E-2</v>
          </cell>
        </row>
        <row r="25">
          <cell r="A25" t="str">
            <v>05402</v>
          </cell>
          <cell r="C25">
            <v>0.98399999999999999</v>
          </cell>
          <cell r="L25">
            <v>0.98399999999999999</v>
          </cell>
          <cell r="P25" t="str">
            <v>08401</v>
          </cell>
          <cell r="Q25">
            <v>0.13500000000000001</v>
          </cell>
          <cell r="R25">
            <v>0.2</v>
          </cell>
          <cell r="S25">
            <v>0.33500000000000002</v>
          </cell>
          <cell r="AF25">
            <v>0</v>
          </cell>
          <cell r="AM25">
            <v>0</v>
          </cell>
          <cell r="AO25" t="str">
            <v>06119</v>
          </cell>
          <cell r="AR25">
            <v>0.7</v>
          </cell>
          <cell r="AT25">
            <v>2.7</v>
          </cell>
          <cell r="AU25">
            <v>1.35</v>
          </cell>
          <cell r="AZ25">
            <v>4.75</v>
          </cell>
          <cell r="BD25" t="str">
            <v>34111</v>
          </cell>
          <cell r="BF25">
            <v>4.3999999999999997E-2</v>
          </cell>
          <cell r="BG25">
            <v>4.3999999999999997E-2</v>
          </cell>
        </row>
        <row r="26">
          <cell r="A26" t="str">
            <v>05903</v>
          </cell>
          <cell r="C26">
            <v>0.11</v>
          </cell>
          <cell r="L26">
            <v>0.11</v>
          </cell>
          <cell r="P26" t="str">
            <v>08402</v>
          </cell>
          <cell r="Q26">
            <v>9.0999999999999998E-2</v>
          </cell>
          <cell r="R26">
            <v>0.2</v>
          </cell>
          <cell r="S26">
            <v>9.0999999999999998E-2</v>
          </cell>
          <cell r="AF26">
            <v>0</v>
          </cell>
          <cell r="AM26">
            <v>0</v>
          </cell>
          <cell r="AO26" t="str">
            <v>06122</v>
          </cell>
          <cell r="AR26">
            <v>0.2</v>
          </cell>
          <cell r="AT26">
            <v>0.68</v>
          </cell>
          <cell r="AU26">
            <v>0.5</v>
          </cell>
          <cell r="AW26">
            <v>0.09</v>
          </cell>
          <cell r="AX26">
            <v>0.2</v>
          </cell>
          <cell r="AZ26">
            <v>1.6700000000000002</v>
          </cell>
          <cell r="BD26" t="str">
            <v>34402</v>
          </cell>
          <cell r="BF26">
            <v>8.0000000000000002E-3</v>
          </cell>
          <cell r="BG26">
            <v>8.0000000000000002E-3</v>
          </cell>
        </row>
        <row r="27">
          <cell r="A27" t="str">
            <v>06037</v>
          </cell>
          <cell r="C27">
            <v>15.6</v>
          </cell>
          <cell r="H27">
            <v>3.6150000000000002</v>
          </cell>
          <cell r="L27">
            <v>19.215</v>
          </cell>
          <cell r="P27" t="str">
            <v>08458</v>
          </cell>
          <cell r="Q27">
            <v>6.4000000000000001E-2</v>
          </cell>
          <cell r="R27">
            <v>1.3340000000000001</v>
          </cell>
          <cell r="S27">
            <v>1.3980000000000001</v>
          </cell>
          <cell r="AF27">
            <v>0</v>
          </cell>
          <cell r="AM27">
            <v>0</v>
          </cell>
          <cell r="AO27" t="str">
            <v>08122</v>
          </cell>
          <cell r="AR27">
            <v>0.501</v>
          </cell>
          <cell r="AT27">
            <v>0.8</v>
          </cell>
          <cell r="AU27">
            <v>1.417</v>
          </cell>
          <cell r="AW27">
            <v>0.15</v>
          </cell>
          <cell r="AY27">
            <v>0.33300000000000002</v>
          </cell>
          <cell r="AZ27">
            <v>3.2010000000000001</v>
          </cell>
          <cell r="BD27" t="str">
            <v>39200</v>
          </cell>
          <cell r="BE27">
            <v>7.2999999999999995E-2</v>
          </cell>
          <cell r="BF27">
            <v>0.74</v>
          </cell>
          <cell r="BG27">
            <v>0.74</v>
          </cell>
        </row>
        <row r="28">
          <cell r="A28" t="str">
            <v>06098</v>
          </cell>
          <cell r="C28">
            <v>0.7</v>
          </cell>
          <cell r="L28">
            <v>0.7</v>
          </cell>
          <cell r="P28" t="str">
            <v>11001</v>
          </cell>
          <cell r="Q28">
            <v>8.6999999999999994E-2</v>
          </cell>
          <cell r="S28">
            <v>8.6999999999999994E-2</v>
          </cell>
          <cell r="AF28">
            <v>0</v>
          </cell>
          <cell r="AM28">
            <v>0</v>
          </cell>
          <cell r="AO28" t="str">
            <v>08404</v>
          </cell>
          <cell r="AT28">
            <v>0.26600000000000001</v>
          </cell>
          <cell r="AU28">
            <v>1</v>
          </cell>
          <cell r="AZ28">
            <v>1.266</v>
          </cell>
          <cell r="BD28" t="str">
            <v>39202</v>
          </cell>
          <cell r="BF28">
            <v>0.64300000000000002</v>
          </cell>
          <cell r="BG28">
            <v>0.64300000000000002</v>
          </cell>
        </row>
        <row r="29">
          <cell r="A29" t="str">
            <v>06101</v>
          </cell>
          <cell r="C29">
            <v>0.67</v>
          </cell>
          <cell r="K29">
            <v>2.7E-2</v>
          </cell>
          <cell r="L29">
            <v>0.69700000000000006</v>
          </cell>
          <cell r="P29" t="str">
            <v>13144</v>
          </cell>
          <cell r="Q29">
            <v>0.14100000000000001</v>
          </cell>
          <cell r="S29">
            <v>0.14100000000000001</v>
          </cell>
          <cell r="AF29">
            <v>0</v>
          </cell>
          <cell r="AM29">
            <v>0</v>
          </cell>
          <cell r="AO29" t="str">
            <v>08458</v>
          </cell>
          <cell r="AR29">
            <v>0.8</v>
          </cell>
          <cell r="AZ29">
            <v>0.8</v>
          </cell>
          <cell r="BD29" t="str">
            <v>39207</v>
          </cell>
          <cell r="BE29">
            <v>7.2999999999999995E-2</v>
          </cell>
          <cell r="BF29">
            <v>0</v>
          </cell>
          <cell r="BG29">
            <v>7.2999999999999995E-2</v>
          </cell>
        </row>
        <row r="30">
          <cell r="A30" t="str">
            <v>06103</v>
          </cell>
          <cell r="C30">
            <v>0.14399999999999999</v>
          </cell>
          <cell r="L30">
            <v>0.14399999999999999</v>
          </cell>
          <cell r="P30" t="str">
            <v>13156</v>
          </cell>
          <cell r="R30">
            <v>0.121</v>
          </cell>
          <cell r="S30">
            <v>0.121</v>
          </cell>
          <cell r="AF30">
            <v>0</v>
          </cell>
          <cell r="AM30">
            <v>0</v>
          </cell>
          <cell r="AO30" t="str">
            <v>09206</v>
          </cell>
          <cell r="AR30">
            <v>0.245</v>
          </cell>
          <cell r="AT30">
            <v>0.153</v>
          </cell>
          <cell r="AU30">
            <v>1.333</v>
          </cell>
          <cell r="AV30">
            <v>2.1000000000000001E-2</v>
          </cell>
          <cell r="AW30">
            <v>0.38500000000000001</v>
          </cell>
          <cell r="AX30">
            <v>0.11700000000000001</v>
          </cell>
          <cell r="AZ30">
            <v>2.2539999999999996</v>
          </cell>
          <cell r="BD30" t="str">
            <v>39209</v>
          </cell>
          <cell r="BE30">
            <v>1.9969999999999999</v>
          </cell>
          <cell r="BF30">
            <v>0.85</v>
          </cell>
          <cell r="BG30">
            <v>0.85</v>
          </cell>
        </row>
        <row r="31">
          <cell r="A31" t="str">
            <v>06112</v>
          </cell>
          <cell r="C31">
            <v>1.038</v>
          </cell>
          <cell r="F31">
            <v>1.2E-2</v>
          </cell>
          <cell r="G31">
            <v>1.7999999999999999E-2</v>
          </cell>
          <cell r="L31">
            <v>1.0680000000000001</v>
          </cell>
          <cell r="P31" t="str">
            <v>13165</v>
          </cell>
          <cell r="Q31">
            <v>6.4000000000000001E-2</v>
          </cell>
          <cell r="S31">
            <v>6.4000000000000001E-2</v>
          </cell>
          <cell r="AF31">
            <v>0</v>
          </cell>
          <cell r="AM31">
            <v>0</v>
          </cell>
          <cell r="AO31" t="str">
            <v>11001</v>
          </cell>
          <cell r="AR31">
            <v>0.15</v>
          </cell>
          <cell r="AU31">
            <v>3.4</v>
          </cell>
          <cell r="AZ31">
            <v>3.4</v>
          </cell>
          <cell r="BD31" t="str">
            <v>00000</v>
          </cell>
          <cell r="BE31">
            <v>0</v>
          </cell>
          <cell r="BF31">
            <v>0</v>
          </cell>
          <cell r="BG31">
            <v>0</v>
          </cell>
        </row>
        <row r="32">
          <cell r="A32" t="str">
            <v>06114</v>
          </cell>
          <cell r="C32">
            <v>10.657999999999999</v>
          </cell>
          <cell r="E32">
            <v>1.3340000000000001</v>
          </cell>
          <cell r="H32">
            <v>1</v>
          </cell>
          <cell r="J32">
            <v>0.66700000000000004</v>
          </cell>
          <cell r="L32">
            <v>13.658999999999999</v>
          </cell>
          <cell r="P32" t="str">
            <v>14005</v>
          </cell>
          <cell r="R32">
            <v>0.71199999999999997</v>
          </cell>
          <cell r="S32">
            <v>0.71199999999999997</v>
          </cell>
          <cell r="AF32">
            <v>0</v>
          </cell>
          <cell r="AM32">
            <v>0</v>
          </cell>
          <cell r="AO32" t="str">
            <v>13073</v>
          </cell>
          <cell r="AR32">
            <v>0.15</v>
          </cell>
          <cell r="AU32">
            <v>0.16700000000000001</v>
          </cell>
          <cell r="AZ32">
            <v>0.15</v>
          </cell>
          <cell r="BD32" t="str">
            <v>Grand Total</v>
          </cell>
          <cell r="BE32">
            <v>2.5750000000000002</v>
          </cell>
          <cell r="BF32">
            <v>8.0059999999999985</v>
          </cell>
          <cell r="BG32">
            <v>10.581</v>
          </cell>
        </row>
        <row r="33">
          <cell r="A33" t="str">
            <v>06117</v>
          </cell>
          <cell r="C33">
            <v>3.2010000000000001</v>
          </cell>
          <cell r="L33">
            <v>3.2010000000000001</v>
          </cell>
          <cell r="P33" t="str">
            <v>14028</v>
          </cell>
          <cell r="R33">
            <v>0.127</v>
          </cell>
          <cell r="S33">
            <v>0.127</v>
          </cell>
          <cell r="AF33">
            <v>0</v>
          </cell>
          <cell r="AM33">
            <v>0</v>
          </cell>
          <cell r="AO33" t="str">
            <v>13156</v>
          </cell>
          <cell r="AU33">
            <v>0.16700000000000001</v>
          </cell>
          <cell r="AZ33">
            <v>0.16700000000000001</v>
          </cell>
          <cell r="BG33">
            <v>0</v>
          </cell>
        </row>
        <row r="34">
          <cell r="A34" t="str">
            <v>06119</v>
          </cell>
          <cell r="C34">
            <v>3.5</v>
          </cell>
          <cell r="E34">
            <v>0.25</v>
          </cell>
          <cell r="H34">
            <v>1.413</v>
          </cell>
          <cell r="L34">
            <v>5.1630000000000003</v>
          </cell>
          <cell r="P34" t="str">
            <v>14065</v>
          </cell>
          <cell r="Q34">
            <v>5.2999999999999999E-2</v>
          </cell>
          <cell r="S34">
            <v>5.2999999999999999E-2</v>
          </cell>
          <cell r="AF34">
            <v>0</v>
          </cell>
          <cell r="AM34">
            <v>0</v>
          </cell>
          <cell r="AO34" t="str">
            <v>13160</v>
          </cell>
          <cell r="AR34">
            <v>0.40699999999999997</v>
          </cell>
          <cell r="AT34">
            <v>0.70599999999999996</v>
          </cell>
          <cell r="AU34">
            <v>0.308</v>
          </cell>
          <cell r="AV34">
            <v>0.69099999999999995</v>
          </cell>
          <cell r="AW34">
            <v>6.8000000000000005E-2</v>
          </cell>
          <cell r="AX34">
            <v>0.154</v>
          </cell>
          <cell r="AZ34">
            <v>0.308</v>
          </cell>
          <cell r="BG34">
            <v>0</v>
          </cell>
        </row>
        <row r="35">
          <cell r="A35" t="str">
            <v>06122</v>
          </cell>
          <cell r="C35">
            <v>1.2130000000000001</v>
          </cell>
          <cell r="L35">
            <v>1.2130000000000001</v>
          </cell>
          <cell r="P35" t="str">
            <v>14068</v>
          </cell>
          <cell r="R35">
            <v>0.63900000000000001</v>
          </cell>
          <cell r="S35">
            <v>0.63900000000000001</v>
          </cell>
          <cell r="AF35">
            <v>0</v>
          </cell>
          <cell r="AM35">
            <v>0</v>
          </cell>
          <cell r="AO35" t="str">
            <v>13161</v>
          </cell>
          <cell r="AR35">
            <v>0.40699999999999997</v>
          </cell>
          <cell r="AT35">
            <v>0.70599999999999996</v>
          </cell>
          <cell r="AU35">
            <v>0.64400000000000002</v>
          </cell>
          <cell r="AV35">
            <v>0.69099999999999995</v>
          </cell>
          <cell r="AW35">
            <v>6.8000000000000005E-2</v>
          </cell>
          <cell r="AX35">
            <v>0.154</v>
          </cell>
          <cell r="AZ35">
            <v>2.67</v>
          </cell>
          <cell r="BG35">
            <v>0</v>
          </cell>
        </row>
        <row r="36">
          <cell r="A36" t="str">
            <v>08122</v>
          </cell>
          <cell r="C36">
            <v>2</v>
          </cell>
          <cell r="G36">
            <v>0.25</v>
          </cell>
          <cell r="H36">
            <v>0.3</v>
          </cell>
          <cell r="L36">
            <v>2.5499999999999998</v>
          </cell>
          <cell r="P36" t="str">
            <v>15204</v>
          </cell>
          <cell r="Q36">
            <v>0.35399999999999998</v>
          </cell>
          <cell r="S36">
            <v>0.35399999999999998</v>
          </cell>
          <cell r="AF36">
            <v>0</v>
          </cell>
          <cell r="AM36">
            <v>0</v>
          </cell>
          <cell r="AO36" t="str">
            <v>13165</v>
          </cell>
          <cell r="AT36">
            <v>0.154</v>
          </cell>
          <cell r="AU36">
            <v>0.154</v>
          </cell>
          <cell r="AY36">
            <v>1.7609999999999999</v>
          </cell>
          <cell r="AZ36">
            <v>0.308</v>
          </cell>
          <cell r="BG36">
            <v>0</v>
          </cell>
        </row>
        <row r="37">
          <cell r="A37" t="str">
            <v>08401</v>
          </cell>
          <cell r="C37">
            <v>1</v>
          </cell>
          <cell r="L37">
            <v>1</v>
          </cell>
          <cell r="P37" t="str">
            <v>16048</v>
          </cell>
          <cell r="Q37">
            <v>0.115</v>
          </cell>
          <cell r="S37">
            <v>0.115</v>
          </cell>
          <cell r="AF37">
            <v>0</v>
          </cell>
          <cell r="AM37">
            <v>0</v>
          </cell>
          <cell r="AO37" t="str">
            <v>14005</v>
          </cell>
          <cell r="AU37">
            <v>0.6</v>
          </cell>
          <cell r="AY37">
            <v>1.7609999999999999</v>
          </cell>
          <cell r="AZ37">
            <v>1.7609999999999999</v>
          </cell>
          <cell r="BG37">
            <v>0</v>
          </cell>
        </row>
        <row r="38">
          <cell r="A38" t="str">
            <v>08402</v>
          </cell>
          <cell r="C38">
            <v>2.016</v>
          </cell>
          <cell r="L38">
            <v>2.016</v>
          </cell>
          <cell r="P38" t="str">
            <v>17001</v>
          </cell>
          <cell r="Q38">
            <v>3.83</v>
          </cell>
          <cell r="R38">
            <v>0.34399999999999997</v>
          </cell>
          <cell r="S38">
            <v>4.13</v>
          </cell>
          <cell r="AF38">
            <v>0</v>
          </cell>
          <cell r="AM38">
            <v>0</v>
          </cell>
          <cell r="AO38" t="str">
            <v>14028</v>
          </cell>
          <cell r="AT38">
            <v>0.25</v>
          </cell>
          <cell r="AU38">
            <v>0.6</v>
          </cell>
          <cell r="AY38">
            <v>0.25</v>
          </cell>
          <cell r="AZ38">
            <v>0.85</v>
          </cell>
          <cell r="BG38">
            <v>0</v>
          </cell>
        </row>
        <row r="39">
          <cell r="A39" t="str">
            <v>08404</v>
          </cell>
          <cell r="C39">
            <v>1</v>
          </cell>
          <cell r="H39">
            <v>0.25</v>
          </cell>
          <cell r="L39">
            <v>1.25</v>
          </cell>
          <cell r="P39" t="str">
            <v>17410</v>
          </cell>
          <cell r="R39">
            <v>0.34399999999999997</v>
          </cell>
          <cell r="S39">
            <v>0.34399999999999997</v>
          </cell>
          <cell r="AF39">
            <v>0</v>
          </cell>
          <cell r="AM39">
            <v>0</v>
          </cell>
          <cell r="AO39" t="str">
            <v>14064</v>
          </cell>
          <cell r="AT39">
            <v>0.25</v>
          </cell>
          <cell r="AU39">
            <v>0.33</v>
          </cell>
          <cell r="AZ39">
            <v>0.25</v>
          </cell>
          <cell r="BG39">
            <v>0</v>
          </cell>
        </row>
        <row r="40">
          <cell r="A40" t="str">
            <v>08458</v>
          </cell>
          <cell r="C40">
            <v>4</v>
          </cell>
          <cell r="L40">
            <v>4</v>
          </cell>
          <cell r="P40" t="str">
            <v>17415</v>
          </cell>
          <cell r="Q40">
            <v>1.4970000000000001</v>
          </cell>
          <cell r="R40">
            <v>0.66100000000000003</v>
          </cell>
          <cell r="S40">
            <v>0.66100000000000003</v>
          </cell>
          <cell r="AF40">
            <v>0</v>
          </cell>
          <cell r="AM40">
            <v>0</v>
          </cell>
          <cell r="AO40" t="str">
            <v>14068</v>
          </cell>
          <cell r="AR40">
            <v>0.11600000000000001</v>
          </cell>
          <cell r="AT40">
            <v>0.3</v>
          </cell>
          <cell r="AU40">
            <v>0.33</v>
          </cell>
          <cell r="AW40">
            <v>0.03</v>
          </cell>
          <cell r="AZ40">
            <v>0.63</v>
          </cell>
          <cell r="BG40">
            <v>0</v>
          </cell>
        </row>
        <row r="41">
          <cell r="A41" t="str">
            <v>09075</v>
          </cell>
          <cell r="C41">
            <v>1</v>
          </cell>
          <cell r="L41">
            <v>1</v>
          </cell>
          <cell r="P41" t="str">
            <v>17417</v>
          </cell>
          <cell r="Q41">
            <v>1.4970000000000001</v>
          </cell>
          <cell r="R41">
            <v>3.9239999999999999</v>
          </cell>
          <cell r="S41">
            <v>5.4210000000000003</v>
          </cell>
          <cell r="AF41">
            <v>0</v>
          </cell>
          <cell r="AM41">
            <v>0</v>
          </cell>
          <cell r="AO41" t="str">
            <v>15201</v>
          </cell>
          <cell r="AR41">
            <v>0.11600000000000001</v>
          </cell>
          <cell r="AT41">
            <v>0.45500000000000002</v>
          </cell>
          <cell r="AU41">
            <v>1</v>
          </cell>
          <cell r="AW41">
            <v>0.03</v>
          </cell>
          <cell r="AZ41">
            <v>1.6010000000000002</v>
          </cell>
          <cell r="BG41">
            <v>0</v>
          </cell>
        </row>
        <row r="42">
          <cell r="A42" t="str">
            <v>09206</v>
          </cell>
          <cell r="C42">
            <v>1.0329999999999999</v>
          </cell>
          <cell r="H42">
            <v>0.14599999999999999</v>
          </cell>
          <cell r="L42">
            <v>1.1789999999999998</v>
          </cell>
          <cell r="P42" t="str">
            <v>18303</v>
          </cell>
          <cell r="Q42">
            <v>0.16500000000000001</v>
          </cell>
          <cell r="S42">
            <v>0.16500000000000001</v>
          </cell>
          <cell r="AF42">
            <v>0</v>
          </cell>
          <cell r="AM42">
            <v>0</v>
          </cell>
          <cell r="AO42" t="str">
            <v>15204</v>
          </cell>
          <cell r="AT42">
            <v>0.16</v>
          </cell>
          <cell r="AU42">
            <v>0.2</v>
          </cell>
          <cell r="AZ42">
            <v>0.16</v>
          </cell>
          <cell r="BG42">
            <v>0</v>
          </cell>
        </row>
        <row r="43">
          <cell r="A43" t="str">
            <v>09209</v>
          </cell>
          <cell r="C43">
            <v>0.44500000000000001</v>
          </cell>
          <cell r="L43">
            <v>0.44500000000000001</v>
          </cell>
          <cell r="P43" t="str">
            <v>18400</v>
          </cell>
          <cell r="Q43">
            <v>1.6859999999999999</v>
          </cell>
          <cell r="R43">
            <v>0.35599999999999998</v>
          </cell>
          <cell r="S43">
            <v>1.6859999999999999</v>
          </cell>
          <cell r="AF43">
            <v>0</v>
          </cell>
          <cell r="AM43">
            <v>0</v>
          </cell>
          <cell r="AO43" t="str">
            <v>15206</v>
          </cell>
          <cell r="AU43">
            <v>0.2</v>
          </cell>
          <cell r="AY43">
            <v>0.04</v>
          </cell>
          <cell r="AZ43">
            <v>0.2</v>
          </cell>
          <cell r="BG43">
            <v>0</v>
          </cell>
        </row>
        <row r="44">
          <cell r="A44" t="str">
            <v>10070</v>
          </cell>
          <cell r="C44">
            <v>0.33300000000000002</v>
          </cell>
          <cell r="L44">
            <v>0.33300000000000002</v>
          </cell>
          <cell r="P44" t="str">
            <v>19401</v>
          </cell>
          <cell r="Q44">
            <v>0.24099999999999999</v>
          </cell>
          <cell r="R44">
            <v>0.35599999999999998</v>
          </cell>
          <cell r="S44">
            <v>0.59699999999999998</v>
          </cell>
          <cell r="AF44">
            <v>0</v>
          </cell>
          <cell r="AM44">
            <v>0</v>
          </cell>
          <cell r="AO44" t="str">
            <v>16048</v>
          </cell>
          <cell r="AR44">
            <v>9.0999999999999998E-2</v>
          </cell>
          <cell r="AT44">
            <v>0.05</v>
          </cell>
          <cell r="AY44">
            <v>0.04</v>
          </cell>
          <cell r="AZ44">
            <v>0.04</v>
          </cell>
          <cell r="BG44">
            <v>0</v>
          </cell>
        </row>
        <row r="45">
          <cell r="A45" t="str">
            <v>10309</v>
          </cell>
          <cell r="C45">
            <v>0.25</v>
          </cell>
          <cell r="L45">
            <v>0.25</v>
          </cell>
          <cell r="P45" t="str">
            <v>20405</v>
          </cell>
          <cell r="Q45">
            <v>4.5999999999999999E-2</v>
          </cell>
          <cell r="R45">
            <v>0.35799999999999998</v>
          </cell>
          <cell r="S45">
            <v>0.34199999999999997</v>
          </cell>
          <cell r="AF45">
            <v>0</v>
          </cell>
          <cell r="AM45">
            <v>0</v>
          </cell>
          <cell r="AO45" t="str">
            <v>16049</v>
          </cell>
          <cell r="AR45">
            <v>9.0999999999999998E-2</v>
          </cell>
          <cell r="AT45">
            <v>0.05</v>
          </cell>
          <cell r="AU45">
            <v>0.5</v>
          </cell>
          <cell r="AZ45">
            <v>0.14100000000000001</v>
          </cell>
          <cell r="BG45">
            <v>0</v>
          </cell>
        </row>
        <row r="46">
          <cell r="A46" t="str">
            <v>11001</v>
          </cell>
          <cell r="C46">
            <v>7.35</v>
          </cell>
          <cell r="L46">
            <v>7.35</v>
          </cell>
          <cell r="P46" t="str">
            <v>21237</v>
          </cell>
          <cell r="R46">
            <v>0.35799999999999998</v>
          </cell>
          <cell r="S46">
            <v>0.35799999999999998</v>
          </cell>
          <cell r="AF46">
            <v>0</v>
          </cell>
          <cell r="AM46">
            <v>0</v>
          </cell>
          <cell r="AO46" t="str">
            <v>16050</v>
          </cell>
          <cell r="AR46">
            <v>6.9</v>
          </cell>
          <cell r="AS46">
            <v>0.15</v>
          </cell>
          <cell r="AT46">
            <v>13.305</v>
          </cell>
          <cell r="AU46">
            <v>0.5</v>
          </cell>
          <cell r="AV46">
            <v>0.51900000000000002</v>
          </cell>
          <cell r="AW46">
            <v>1.7849999999999999</v>
          </cell>
          <cell r="AZ46">
            <v>0.5</v>
          </cell>
          <cell r="BG46">
            <v>0</v>
          </cell>
        </row>
        <row r="47">
          <cell r="A47" t="str">
            <v>11051</v>
          </cell>
          <cell r="C47">
            <v>2.33</v>
          </cell>
          <cell r="L47">
            <v>2.33</v>
          </cell>
          <cell r="P47" t="str">
            <v>21302</v>
          </cell>
          <cell r="Q47">
            <v>6.6000000000000003E-2</v>
          </cell>
          <cell r="S47">
            <v>6.6000000000000003E-2</v>
          </cell>
          <cell r="AF47">
            <v>0</v>
          </cell>
          <cell r="AM47">
            <v>0</v>
          </cell>
          <cell r="AO47" t="str">
            <v>17001</v>
          </cell>
          <cell r="AR47">
            <v>6.9</v>
          </cell>
          <cell r="AS47">
            <v>0.15</v>
          </cell>
          <cell r="AT47">
            <v>13.305</v>
          </cell>
          <cell r="AU47">
            <v>7.53</v>
          </cell>
          <cell r="AV47">
            <v>0.51900000000000002</v>
          </cell>
          <cell r="AW47">
            <v>1.7849999999999999</v>
          </cell>
          <cell r="AZ47">
            <v>30.189</v>
          </cell>
          <cell r="BG47">
            <v>0</v>
          </cell>
        </row>
        <row r="48">
          <cell r="A48" t="str">
            <v>12110</v>
          </cell>
          <cell r="C48">
            <v>0.1</v>
          </cell>
          <cell r="L48">
            <v>0.1</v>
          </cell>
          <cell r="P48" t="str">
            <v>21401</v>
          </cell>
          <cell r="Q48">
            <v>0.112</v>
          </cell>
          <cell r="R48">
            <v>0.85599999999999998</v>
          </cell>
          <cell r="S48">
            <v>0.85599999999999998</v>
          </cell>
          <cell r="AF48">
            <v>0</v>
          </cell>
          <cell r="AM48">
            <v>0</v>
          </cell>
          <cell r="AO48" t="str">
            <v>17210</v>
          </cell>
          <cell r="AR48">
            <v>0.98499999999999999</v>
          </cell>
          <cell r="AT48">
            <v>5.59</v>
          </cell>
          <cell r="AU48">
            <v>4.0880000000000001</v>
          </cell>
          <cell r="AV48">
            <v>3.4000000000000002E-2</v>
          </cell>
          <cell r="AW48">
            <v>0.755</v>
          </cell>
          <cell r="AZ48">
            <v>11.418000000000001</v>
          </cell>
          <cell r="BG48">
            <v>0</v>
          </cell>
        </row>
        <row r="49">
          <cell r="A49" t="str">
            <v>13073</v>
          </cell>
          <cell r="C49">
            <v>1.44</v>
          </cell>
          <cell r="L49">
            <v>1.44</v>
          </cell>
          <cell r="P49" t="str">
            <v>22009</v>
          </cell>
          <cell r="Q49">
            <v>0.14599999999999999</v>
          </cell>
          <cell r="R49">
            <v>0.29399999999999998</v>
          </cell>
          <cell r="S49">
            <v>0.14599999999999999</v>
          </cell>
          <cell r="AF49">
            <v>0</v>
          </cell>
          <cell r="AM49">
            <v>0</v>
          </cell>
          <cell r="AO49" t="str">
            <v>17216</v>
          </cell>
          <cell r="AT49">
            <v>0.2</v>
          </cell>
          <cell r="AU49">
            <v>1</v>
          </cell>
          <cell r="AV49">
            <v>3.4000000000000002E-2</v>
          </cell>
          <cell r="AY49">
            <v>1.5</v>
          </cell>
          <cell r="AZ49">
            <v>1.734</v>
          </cell>
          <cell r="BG49">
            <v>0</v>
          </cell>
        </row>
        <row r="50">
          <cell r="A50" t="str">
            <v>13144</v>
          </cell>
          <cell r="C50">
            <v>1.34</v>
          </cell>
          <cell r="H50">
            <v>0.29199999999999998</v>
          </cell>
          <cell r="L50">
            <v>1.6320000000000001</v>
          </cell>
          <cell r="P50" t="str">
            <v>22105</v>
          </cell>
          <cell r="Q50">
            <v>0.112</v>
          </cell>
          <cell r="S50">
            <v>0.112</v>
          </cell>
          <cell r="AF50">
            <v>0</v>
          </cell>
          <cell r="AM50">
            <v>0</v>
          </cell>
          <cell r="AO50" t="str">
            <v>17400</v>
          </cell>
          <cell r="AR50">
            <v>1.65</v>
          </cell>
          <cell r="AS50">
            <v>0.5</v>
          </cell>
          <cell r="AT50">
            <v>1</v>
          </cell>
          <cell r="AU50">
            <v>1</v>
          </cell>
          <cell r="AW50">
            <v>0.98</v>
          </cell>
          <cell r="AZ50">
            <v>2</v>
          </cell>
          <cell r="BG50">
            <v>0</v>
          </cell>
        </row>
        <row r="51">
          <cell r="A51" t="str">
            <v>13146</v>
          </cell>
          <cell r="C51">
            <v>1</v>
          </cell>
          <cell r="L51">
            <v>1</v>
          </cell>
          <cell r="P51" t="str">
            <v>23402</v>
          </cell>
          <cell r="R51">
            <v>0.29399999999999998</v>
          </cell>
          <cell r="S51">
            <v>0.29399999999999998</v>
          </cell>
          <cell r="AF51">
            <v>0</v>
          </cell>
          <cell r="AM51">
            <v>0</v>
          </cell>
          <cell r="AO51" t="str">
            <v>17401</v>
          </cell>
          <cell r="AR51">
            <v>1.65</v>
          </cell>
          <cell r="AS51">
            <v>0.5</v>
          </cell>
          <cell r="AT51">
            <v>3.4</v>
          </cell>
          <cell r="AU51">
            <v>4</v>
          </cell>
          <cell r="AW51">
            <v>0.98</v>
          </cell>
          <cell r="AZ51">
            <v>10.530000000000001</v>
          </cell>
          <cell r="BG51">
            <v>0</v>
          </cell>
        </row>
        <row r="52">
          <cell r="A52" t="str">
            <v>13156</v>
          </cell>
          <cell r="C52">
            <v>1.4E-2</v>
          </cell>
          <cell r="G52">
            <v>0.16700000000000001</v>
          </cell>
          <cell r="L52">
            <v>0.18100000000000002</v>
          </cell>
          <cell r="P52" t="str">
            <v>24105</v>
          </cell>
          <cell r="Q52">
            <v>9.6000000000000002E-2</v>
          </cell>
          <cell r="S52">
            <v>9.6000000000000002E-2</v>
          </cell>
          <cell r="AF52">
            <v>0</v>
          </cell>
          <cell r="AM52">
            <v>0</v>
          </cell>
          <cell r="AO52" t="str">
            <v>17402</v>
          </cell>
          <cell r="AQ52">
            <v>0.33300000000000002</v>
          </cell>
          <cell r="AR52">
            <v>2.1539999999999999</v>
          </cell>
          <cell r="AT52">
            <v>1</v>
          </cell>
          <cell r="AU52">
            <v>0.3</v>
          </cell>
          <cell r="AW52">
            <v>0.96199999999999997</v>
          </cell>
          <cell r="AZ52">
            <v>1.3</v>
          </cell>
          <cell r="BG52">
            <v>0</v>
          </cell>
        </row>
        <row r="53">
          <cell r="A53" t="str">
            <v>13160</v>
          </cell>
          <cell r="H53">
            <v>0.154</v>
          </cell>
          <cell r="L53">
            <v>0.154</v>
          </cell>
          <cell r="P53" t="str">
            <v>24111</v>
          </cell>
          <cell r="Q53">
            <v>0.48199999999999998</v>
          </cell>
          <cell r="R53">
            <v>0.14599999999999999</v>
          </cell>
          <cell r="S53">
            <v>0.14599999999999999</v>
          </cell>
          <cell r="AF53">
            <v>0</v>
          </cell>
          <cell r="AM53">
            <v>0</v>
          </cell>
          <cell r="AO53" t="str">
            <v>17403</v>
          </cell>
          <cell r="AQ53">
            <v>0.33300000000000002</v>
          </cell>
          <cell r="AR53">
            <v>2.1539999999999999</v>
          </cell>
          <cell r="AS53">
            <v>1.5840000000000001</v>
          </cell>
          <cell r="AT53">
            <v>5.4</v>
          </cell>
          <cell r="AU53">
            <v>3.67</v>
          </cell>
          <cell r="AV53">
            <v>0.54400000000000004</v>
          </cell>
          <cell r="AW53">
            <v>0.96199999999999997</v>
          </cell>
          <cell r="AZ53">
            <v>12.519</v>
          </cell>
          <cell r="BG53">
            <v>0</v>
          </cell>
        </row>
        <row r="54">
          <cell r="A54" t="str">
            <v>13161</v>
          </cell>
          <cell r="C54">
            <v>3.653</v>
          </cell>
          <cell r="E54">
            <v>0.51800000000000002</v>
          </cell>
          <cell r="H54">
            <v>0.69299999999999995</v>
          </cell>
          <cell r="L54">
            <v>4.8639999999999999</v>
          </cell>
          <cell r="P54" t="str">
            <v>25118</v>
          </cell>
          <cell r="Q54">
            <v>3.3000000000000002E-2</v>
          </cell>
          <cell r="R54">
            <v>1.7810000000000001</v>
          </cell>
          <cell r="S54">
            <v>3.3000000000000002E-2</v>
          </cell>
          <cell r="AF54">
            <v>0</v>
          </cell>
          <cell r="AM54">
            <v>0</v>
          </cell>
          <cell r="AO54" t="str">
            <v>17405</v>
          </cell>
          <cell r="AR54">
            <v>1.536</v>
          </cell>
          <cell r="AS54">
            <v>1.5680000000000001</v>
          </cell>
          <cell r="AT54">
            <v>4.4420000000000002</v>
          </cell>
          <cell r="AU54">
            <v>3.2</v>
          </cell>
          <cell r="AV54">
            <v>0.54400000000000004</v>
          </cell>
          <cell r="AW54">
            <v>0.752</v>
          </cell>
          <cell r="AX54">
            <v>0.25600000000000001</v>
          </cell>
          <cell r="AZ54">
            <v>12.298000000000002</v>
          </cell>
          <cell r="BG54">
            <v>0</v>
          </cell>
        </row>
        <row r="55">
          <cell r="A55" t="str">
            <v>13165</v>
          </cell>
          <cell r="C55">
            <v>1</v>
          </cell>
          <cell r="H55">
            <v>0.45800000000000002</v>
          </cell>
          <cell r="L55">
            <v>1.458</v>
          </cell>
          <cell r="P55" t="str">
            <v>27001</v>
          </cell>
          <cell r="Q55">
            <v>0.48199999999999998</v>
          </cell>
          <cell r="R55">
            <v>1.3580000000000001</v>
          </cell>
          <cell r="S55">
            <v>0.48199999999999998</v>
          </cell>
          <cell r="AF55">
            <v>0</v>
          </cell>
          <cell r="AM55">
            <v>0</v>
          </cell>
          <cell r="AO55" t="str">
            <v>17406</v>
          </cell>
          <cell r="AR55">
            <v>0.33300000000000002</v>
          </cell>
          <cell r="AU55">
            <v>0.33300000000000002</v>
          </cell>
          <cell r="AZ55">
            <v>0.66600000000000004</v>
          </cell>
          <cell r="BG55">
            <v>0</v>
          </cell>
        </row>
        <row r="56">
          <cell r="A56" t="str">
            <v>14005</v>
          </cell>
          <cell r="C56">
            <v>2</v>
          </cell>
          <cell r="L56">
            <v>2</v>
          </cell>
          <cell r="P56" t="str">
            <v>27003</v>
          </cell>
          <cell r="R56">
            <v>1.7810000000000001</v>
          </cell>
          <cell r="S56">
            <v>1.7810000000000001</v>
          </cell>
          <cell r="AF56">
            <v>0</v>
          </cell>
          <cell r="AM56">
            <v>0</v>
          </cell>
          <cell r="AO56" t="str">
            <v>17407</v>
          </cell>
          <cell r="AR56">
            <v>1.28</v>
          </cell>
          <cell r="AT56">
            <v>0.83499999999999996</v>
          </cell>
          <cell r="AU56">
            <v>1</v>
          </cell>
          <cell r="AW56">
            <v>0.2</v>
          </cell>
          <cell r="AX56">
            <v>0.33</v>
          </cell>
          <cell r="AZ56">
            <v>1.835</v>
          </cell>
          <cell r="BG56">
            <v>0</v>
          </cell>
        </row>
        <row r="57">
          <cell r="A57" t="str">
            <v>14028</v>
          </cell>
          <cell r="C57">
            <v>1</v>
          </cell>
          <cell r="L57">
            <v>1</v>
          </cell>
          <cell r="P57" t="str">
            <v>27320</v>
          </cell>
          <cell r="Q57">
            <v>1.016</v>
          </cell>
          <cell r="R57">
            <v>1.3580000000000001</v>
          </cell>
          <cell r="S57">
            <v>2.3740000000000001</v>
          </cell>
          <cell r="AF57">
            <v>0</v>
          </cell>
          <cell r="AM57">
            <v>0</v>
          </cell>
          <cell r="AO57" t="str">
            <v>17408</v>
          </cell>
          <cell r="AR57">
            <v>1.28</v>
          </cell>
          <cell r="AT57">
            <v>0.34</v>
          </cell>
          <cell r="AU57">
            <v>3.47</v>
          </cell>
          <cell r="AW57">
            <v>0.2</v>
          </cell>
          <cell r="AX57">
            <v>0.33</v>
          </cell>
          <cell r="AZ57">
            <v>5.62</v>
          </cell>
          <cell r="BG57">
            <v>0</v>
          </cell>
        </row>
        <row r="58">
          <cell r="A58" t="str">
            <v>14066</v>
          </cell>
          <cell r="C58">
            <v>1.42</v>
          </cell>
          <cell r="L58">
            <v>1.42</v>
          </cell>
          <cell r="P58" t="str">
            <v>27404</v>
          </cell>
          <cell r="Q58">
            <v>0.74399999999999999</v>
          </cell>
          <cell r="R58">
            <v>0.39800000000000002</v>
          </cell>
          <cell r="S58">
            <v>0.39800000000000002</v>
          </cell>
          <cell r="AF58">
            <v>0</v>
          </cell>
          <cell r="AM58">
            <v>0</v>
          </cell>
          <cell r="AO58" t="str">
            <v>17409</v>
          </cell>
          <cell r="AR58">
            <v>0.11</v>
          </cell>
          <cell r="AT58">
            <v>1.0069999999999999</v>
          </cell>
          <cell r="AU58">
            <v>0.65</v>
          </cell>
          <cell r="AW58">
            <v>0.12</v>
          </cell>
          <cell r="AZ58">
            <v>1.887</v>
          </cell>
          <cell r="BG58">
            <v>0</v>
          </cell>
        </row>
        <row r="59">
          <cell r="A59" t="str">
            <v>14068</v>
          </cell>
          <cell r="C59">
            <v>0.77</v>
          </cell>
          <cell r="L59">
            <v>0.77</v>
          </cell>
          <cell r="P59" t="str">
            <v>27416</v>
          </cell>
          <cell r="Q59">
            <v>0.96199999999999997</v>
          </cell>
          <cell r="R59">
            <v>0.38100000000000001</v>
          </cell>
          <cell r="S59">
            <v>1.3739999999999999</v>
          </cell>
          <cell r="AF59">
            <v>0</v>
          </cell>
          <cell r="AM59">
            <v>0</v>
          </cell>
          <cell r="AO59" t="str">
            <v>17410</v>
          </cell>
          <cell r="AR59">
            <v>0.48</v>
          </cell>
          <cell r="AT59">
            <v>2.4</v>
          </cell>
          <cell r="AU59">
            <v>0.77800000000000002</v>
          </cell>
          <cell r="AW59">
            <v>0.16</v>
          </cell>
          <cell r="AZ59">
            <v>1.4179999999999999</v>
          </cell>
          <cell r="BG59">
            <v>0</v>
          </cell>
        </row>
        <row r="60">
          <cell r="A60" t="str">
            <v>14172</v>
          </cell>
          <cell r="C60">
            <v>0.5</v>
          </cell>
          <cell r="L60">
            <v>0.5</v>
          </cell>
          <cell r="P60" t="str">
            <v>29101</v>
          </cell>
          <cell r="Q60">
            <v>0.74399999999999999</v>
          </cell>
          <cell r="R60">
            <v>0.58499999999999996</v>
          </cell>
          <cell r="S60">
            <v>1.329</v>
          </cell>
          <cell r="AF60">
            <v>0</v>
          </cell>
          <cell r="AM60">
            <v>0</v>
          </cell>
          <cell r="AO60" t="str">
            <v>17411</v>
          </cell>
          <cell r="AR60">
            <v>4.8</v>
          </cell>
          <cell r="AT60">
            <v>2.4</v>
          </cell>
          <cell r="AU60">
            <v>2</v>
          </cell>
          <cell r="AW60">
            <v>0.5</v>
          </cell>
          <cell r="AZ60">
            <v>7.6999999999999993</v>
          </cell>
          <cell r="BG60">
            <v>0</v>
          </cell>
        </row>
        <row r="61">
          <cell r="A61" t="str">
            <v>15201</v>
          </cell>
          <cell r="C61">
            <v>2</v>
          </cell>
          <cell r="H61">
            <v>0.40100000000000002</v>
          </cell>
          <cell r="L61">
            <v>2.4009999999999998</v>
          </cell>
          <cell r="P61" t="str">
            <v>29311</v>
          </cell>
          <cell r="Q61">
            <v>1.7999999999999999E-2</v>
          </cell>
          <cell r="R61">
            <v>1.3919999999999999</v>
          </cell>
          <cell r="S61">
            <v>1.7999999999999999E-2</v>
          </cell>
          <cell r="AF61">
            <v>0</v>
          </cell>
          <cell r="AM61">
            <v>0</v>
          </cell>
          <cell r="AO61" t="str">
            <v>17412</v>
          </cell>
          <cell r="AR61">
            <v>0.92</v>
          </cell>
          <cell r="AT61">
            <v>1.5</v>
          </cell>
          <cell r="AU61">
            <v>1</v>
          </cell>
          <cell r="AW61">
            <v>0.6</v>
          </cell>
          <cell r="AZ61">
            <v>3.42</v>
          </cell>
          <cell r="BG61">
            <v>0</v>
          </cell>
        </row>
        <row r="62">
          <cell r="A62" t="str">
            <v>15204</v>
          </cell>
          <cell r="C62">
            <v>0.33</v>
          </cell>
          <cell r="G62">
            <v>0.3</v>
          </cell>
          <cell r="H62">
            <v>0.12</v>
          </cell>
          <cell r="L62">
            <v>0.75</v>
          </cell>
          <cell r="P62" t="str">
            <v>29320</v>
          </cell>
          <cell r="Q62">
            <v>1.0669999999999999</v>
          </cell>
          <cell r="R62">
            <v>1.9E-2</v>
          </cell>
          <cell r="S62">
            <v>1.0669999999999999</v>
          </cell>
          <cell r="AF62">
            <v>0</v>
          </cell>
          <cell r="AM62">
            <v>0</v>
          </cell>
          <cell r="AO62" t="str">
            <v>17414</v>
          </cell>
          <cell r="AR62">
            <v>6.6660000000000004</v>
          </cell>
          <cell r="AT62">
            <v>5.95</v>
          </cell>
          <cell r="AU62">
            <v>1</v>
          </cell>
          <cell r="AW62">
            <v>0.6</v>
          </cell>
          <cell r="AZ62">
            <v>13.215999999999999</v>
          </cell>
          <cell r="BG62">
            <v>0</v>
          </cell>
        </row>
        <row r="63">
          <cell r="A63" t="str">
            <v>15206</v>
          </cell>
          <cell r="H63">
            <v>0.3</v>
          </cell>
          <cell r="L63">
            <v>0.3</v>
          </cell>
          <cell r="P63" t="str">
            <v>31016</v>
          </cell>
          <cell r="Q63">
            <v>0.55900000000000005</v>
          </cell>
          <cell r="R63">
            <v>1.3919999999999999</v>
          </cell>
          <cell r="S63">
            <v>1.9510000000000001</v>
          </cell>
          <cell r="AF63">
            <v>0</v>
          </cell>
          <cell r="AM63">
            <v>0</v>
          </cell>
          <cell r="AO63" t="str">
            <v>17415</v>
          </cell>
          <cell r="AR63">
            <v>1.6930000000000001</v>
          </cell>
          <cell r="AT63">
            <v>1</v>
          </cell>
          <cell r="AU63">
            <v>1</v>
          </cell>
          <cell r="AW63">
            <v>0.78</v>
          </cell>
          <cell r="AZ63">
            <v>2</v>
          </cell>
          <cell r="BG63">
            <v>0</v>
          </cell>
        </row>
        <row r="64">
          <cell r="A64" t="str">
            <v>16048</v>
          </cell>
          <cell r="C64">
            <v>0.151</v>
          </cell>
          <cell r="L64">
            <v>0.151</v>
          </cell>
          <cell r="P64" t="str">
            <v>31063</v>
          </cell>
          <cell r="R64">
            <v>1.9E-2</v>
          </cell>
          <cell r="S64">
            <v>1.9E-2</v>
          </cell>
          <cell r="AF64">
            <v>0</v>
          </cell>
          <cell r="AM64">
            <v>0</v>
          </cell>
          <cell r="AO64" t="str">
            <v>17417</v>
          </cell>
          <cell r="AR64">
            <v>1.6930000000000001</v>
          </cell>
          <cell r="AT64">
            <v>3.7749999999999999</v>
          </cell>
          <cell r="AU64">
            <v>2.0190000000000001</v>
          </cell>
          <cell r="AW64">
            <v>0.78</v>
          </cell>
          <cell r="AZ64">
            <v>8.2669999999999995</v>
          </cell>
          <cell r="BG64">
            <v>0</v>
          </cell>
        </row>
        <row r="65">
          <cell r="A65" t="str">
            <v>16050</v>
          </cell>
          <cell r="C65">
            <v>0.8</v>
          </cell>
          <cell r="L65">
            <v>0.8</v>
          </cell>
          <cell r="P65" t="str">
            <v>31103</v>
          </cell>
          <cell r="Q65">
            <v>1.079</v>
          </cell>
          <cell r="R65">
            <v>0.82</v>
          </cell>
          <cell r="S65">
            <v>2.4020000000000001</v>
          </cell>
          <cell r="AF65">
            <v>0</v>
          </cell>
          <cell r="AM65">
            <v>0</v>
          </cell>
          <cell r="AO65" t="str">
            <v>18100</v>
          </cell>
          <cell r="AR65">
            <v>0.2</v>
          </cell>
          <cell r="AT65">
            <v>0.89400000000000002</v>
          </cell>
          <cell r="AU65">
            <v>0.89</v>
          </cell>
          <cell r="AW65">
            <v>0.1</v>
          </cell>
          <cell r="AZ65">
            <v>2.0840000000000001</v>
          </cell>
          <cell r="BG65">
            <v>0</v>
          </cell>
        </row>
        <row r="66">
          <cell r="A66" t="str">
            <v>17001</v>
          </cell>
          <cell r="C66">
            <v>21.088000000000001</v>
          </cell>
          <cell r="E66">
            <v>0.45500000000000002</v>
          </cell>
          <cell r="F66">
            <v>0.15</v>
          </cell>
          <cell r="G66">
            <v>0.15</v>
          </cell>
          <cell r="H66">
            <v>8.1829999999999998</v>
          </cell>
          <cell r="L66">
            <v>30.025999999999996</v>
          </cell>
          <cell r="P66" t="str">
            <v>31201</v>
          </cell>
          <cell r="Q66">
            <v>0.13600000000000001</v>
          </cell>
          <cell r="R66">
            <v>0.41199999999999998</v>
          </cell>
          <cell r="S66">
            <v>0.41199999999999998</v>
          </cell>
          <cell r="AF66">
            <v>0</v>
          </cell>
          <cell r="AM66">
            <v>0</v>
          </cell>
          <cell r="AO66" t="str">
            <v>18303</v>
          </cell>
          <cell r="AR66">
            <v>0.28599999999999998</v>
          </cell>
          <cell r="AT66">
            <v>0.379</v>
          </cell>
          <cell r="AU66">
            <v>0.501</v>
          </cell>
          <cell r="AW66">
            <v>8.2000000000000003E-2</v>
          </cell>
          <cell r="AY66">
            <v>0.71699999999999997</v>
          </cell>
          <cell r="AZ66">
            <v>0.88</v>
          </cell>
          <cell r="BG66">
            <v>0</v>
          </cell>
        </row>
        <row r="67">
          <cell r="A67" t="str">
            <v>17210</v>
          </cell>
          <cell r="C67">
            <v>1.623</v>
          </cell>
          <cell r="E67">
            <v>0.67</v>
          </cell>
          <cell r="H67">
            <v>1.956</v>
          </cell>
          <cell r="L67">
            <v>4.2490000000000006</v>
          </cell>
          <cell r="P67" t="str">
            <v>31306</v>
          </cell>
          <cell r="Q67">
            <v>0.23499999999999999</v>
          </cell>
          <cell r="R67">
            <v>1.899</v>
          </cell>
          <cell r="S67">
            <v>0.23499999999999999</v>
          </cell>
          <cell r="AF67">
            <v>0</v>
          </cell>
          <cell r="AM67">
            <v>0</v>
          </cell>
          <cell r="AO67" t="str">
            <v>18400</v>
          </cell>
          <cell r="AR67">
            <v>0.28599999999999998</v>
          </cell>
          <cell r="AT67">
            <v>0.55000000000000004</v>
          </cell>
          <cell r="AU67">
            <v>0.95399999999999996</v>
          </cell>
          <cell r="AW67">
            <v>8.2000000000000003E-2</v>
          </cell>
          <cell r="AY67">
            <v>0.71699999999999997</v>
          </cell>
          <cell r="AZ67">
            <v>2.589</v>
          </cell>
          <cell r="BG67">
            <v>0</v>
          </cell>
        </row>
        <row r="68">
          <cell r="A68" t="str">
            <v>17216</v>
          </cell>
          <cell r="C68">
            <v>1.3089999999999999</v>
          </cell>
          <cell r="H68">
            <v>0.19500000000000001</v>
          </cell>
          <cell r="L68">
            <v>1.504</v>
          </cell>
          <cell r="P68" t="str">
            <v>31401</v>
          </cell>
          <cell r="Q68">
            <v>0.13600000000000001</v>
          </cell>
          <cell r="R68">
            <v>1.2589999999999999</v>
          </cell>
          <cell r="S68">
            <v>1.395</v>
          </cell>
          <cell r="AF68">
            <v>0</v>
          </cell>
          <cell r="AM68">
            <v>0</v>
          </cell>
          <cell r="AO68" t="str">
            <v>18401</v>
          </cell>
          <cell r="AQ68">
            <v>0.129</v>
          </cell>
          <cell r="AR68">
            <v>0.28599999999999998</v>
          </cell>
          <cell r="AT68">
            <v>1.716</v>
          </cell>
          <cell r="AU68">
            <v>1.2869999999999999</v>
          </cell>
          <cell r="AW68">
            <v>0.2</v>
          </cell>
          <cell r="AY68">
            <v>4.0039999999999996</v>
          </cell>
          <cell r="AZ68">
            <v>7.4929999999999994</v>
          </cell>
          <cell r="BG68">
            <v>0</v>
          </cell>
        </row>
        <row r="69">
          <cell r="A69" t="str">
            <v>17400</v>
          </cell>
          <cell r="C69">
            <v>3</v>
          </cell>
          <cell r="H69">
            <v>1</v>
          </cell>
          <cell r="L69">
            <v>4</v>
          </cell>
          <cell r="P69" t="str">
            <v>32081</v>
          </cell>
          <cell r="Q69">
            <v>4.1260000000000003</v>
          </cell>
          <cell r="R69">
            <v>1.899</v>
          </cell>
          <cell r="S69">
            <v>6.0250000000000004</v>
          </cell>
          <cell r="AF69">
            <v>0</v>
          </cell>
          <cell r="AM69">
            <v>0</v>
          </cell>
          <cell r="AO69" t="str">
            <v>19401</v>
          </cell>
          <cell r="AU69">
            <v>0.70399999999999996</v>
          </cell>
          <cell r="AX69">
            <v>0.30599999999999999</v>
          </cell>
          <cell r="AZ69">
            <v>1.01</v>
          </cell>
          <cell r="BG69">
            <v>0</v>
          </cell>
        </row>
        <row r="70">
          <cell r="A70" t="str">
            <v>17401</v>
          </cell>
          <cell r="C70">
            <v>11.46</v>
          </cell>
          <cell r="E70">
            <v>0.5</v>
          </cell>
          <cell r="H70">
            <v>1</v>
          </cell>
          <cell r="L70">
            <v>12.96</v>
          </cell>
          <cell r="P70" t="str">
            <v>32325</v>
          </cell>
          <cell r="Q70">
            <v>0.39300000000000002</v>
          </cell>
          <cell r="R70">
            <v>0.82200000000000006</v>
          </cell>
          <cell r="S70">
            <v>0.39300000000000002</v>
          </cell>
          <cell r="AF70">
            <v>0</v>
          </cell>
          <cell r="AM70">
            <v>0</v>
          </cell>
          <cell r="AO70" t="str">
            <v>21302</v>
          </cell>
          <cell r="AT70">
            <v>1</v>
          </cell>
          <cell r="AY70">
            <v>0.4</v>
          </cell>
          <cell r="AZ70">
            <v>1.4</v>
          </cell>
          <cell r="BG70">
            <v>0</v>
          </cell>
        </row>
        <row r="71">
          <cell r="A71" t="str">
            <v>17402</v>
          </cell>
          <cell r="C71">
            <v>0.6</v>
          </cell>
          <cell r="L71">
            <v>0.6</v>
          </cell>
          <cell r="P71" t="str">
            <v>32354</v>
          </cell>
          <cell r="R71">
            <v>0.754</v>
          </cell>
          <cell r="S71">
            <v>0.754</v>
          </cell>
          <cell r="AF71">
            <v>0</v>
          </cell>
          <cell r="AM71">
            <v>0</v>
          </cell>
          <cell r="AO71" t="str">
            <v>21401</v>
          </cell>
          <cell r="AR71">
            <v>0.33200000000000002</v>
          </cell>
          <cell r="AT71">
            <v>0.5</v>
          </cell>
          <cell r="AU71">
            <v>0.33400000000000002</v>
          </cell>
          <cell r="AZ71">
            <v>1.1660000000000001</v>
          </cell>
          <cell r="BG71">
            <v>0</v>
          </cell>
        </row>
        <row r="72">
          <cell r="A72" t="str">
            <v>17403</v>
          </cell>
          <cell r="C72">
            <v>5.8949999999999996</v>
          </cell>
          <cell r="H72">
            <v>3.4</v>
          </cell>
          <cell r="L72">
            <v>9.2949999999999999</v>
          </cell>
          <cell r="P72" t="str">
            <v>32361</v>
          </cell>
          <cell r="Q72">
            <v>1.5190000000000001</v>
          </cell>
          <cell r="R72">
            <v>0.82200000000000006</v>
          </cell>
          <cell r="S72">
            <v>2.3410000000000002</v>
          </cell>
          <cell r="AF72">
            <v>0</v>
          </cell>
          <cell r="AM72">
            <v>0</v>
          </cell>
          <cell r="AO72" t="str">
            <v>22009</v>
          </cell>
          <cell r="AU72">
            <v>1</v>
          </cell>
          <cell r="AZ72">
            <v>1</v>
          </cell>
          <cell r="BG72">
            <v>0</v>
          </cell>
        </row>
        <row r="73">
          <cell r="A73" t="str">
            <v>17405</v>
          </cell>
          <cell r="C73">
            <v>8.6359999999999992</v>
          </cell>
          <cell r="E73">
            <v>0.08</v>
          </cell>
          <cell r="F73">
            <v>0.10199999999999999</v>
          </cell>
          <cell r="H73">
            <v>2.98</v>
          </cell>
          <cell r="L73">
            <v>11.798</v>
          </cell>
          <cell r="P73" t="str">
            <v>33212</v>
          </cell>
          <cell r="Q73">
            <v>0.27600000000000002</v>
          </cell>
          <cell r="R73">
            <v>0.109</v>
          </cell>
          <cell r="S73">
            <v>0.109</v>
          </cell>
          <cell r="AF73">
            <v>0</v>
          </cell>
          <cell r="AM73">
            <v>0</v>
          </cell>
          <cell r="AO73" t="str">
            <v>23309</v>
          </cell>
          <cell r="AR73">
            <v>0.21</v>
          </cell>
          <cell r="AT73">
            <v>0.59</v>
          </cell>
          <cell r="AU73">
            <v>0.54100000000000004</v>
          </cell>
          <cell r="AW73">
            <v>0.04</v>
          </cell>
          <cell r="AZ73">
            <v>1.381</v>
          </cell>
          <cell r="BG73">
            <v>0</v>
          </cell>
        </row>
        <row r="74">
          <cell r="A74" t="str">
            <v>17406</v>
          </cell>
          <cell r="C74">
            <v>1.3340000000000001</v>
          </cell>
          <cell r="L74">
            <v>1.3340000000000001</v>
          </cell>
          <cell r="P74" t="str">
            <v>34111</v>
          </cell>
          <cell r="Q74">
            <v>0.65800000000000003</v>
          </cell>
          <cell r="R74">
            <v>1.109</v>
          </cell>
          <cell r="S74">
            <v>1.7669999999999999</v>
          </cell>
          <cell r="AF74">
            <v>0</v>
          </cell>
          <cell r="AM74">
            <v>0</v>
          </cell>
          <cell r="AO74" t="str">
            <v>23402</v>
          </cell>
          <cell r="AU74">
            <v>0.35</v>
          </cell>
          <cell r="AZ74">
            <v>0.35</v>
          </cell>
          <cell r="BG74">
            <v>0</v>
          </cell>
        </row>
        <row r="75">
          <cell r="A75" t="str">
            <v>17407</v>
          </cell>
          <cell r="C75">
            <v>1.49</v>
          </cell>
          <cell r="H75">
            <v>0.73799999999999999</v>
          </cell>
          <cell r="L75">
            <v>2.2279999999999998</v>
          </cell>
          <cell r="P75" t="str">
            <v>34324</v>
          </cell>
          <cell r="Q75">
            <v>0.27600000000000002</v>
          </cell>
          <cell r="R75">
            <v>0.124</v>
          </cell>
          <cell r="S75">
            <v>0.4</v>
          </cell>
          <cell r="AF75">
            <v>0</v>
          </cell>
          <cell r="AM75">
            <v>0</v>
          </cell>
          <cell r="AO75" t="str">
            <v>23403</v>
          </cell>
          <cell r="AU75">
            <v>0.3</v>
          </cell>
          <cell r="AY75">
            <v>0.77100000000000002</v>
          </cell>
          <cell r="AZ75">
            <v>0.77100000000000002</v>
          </cell>
          <cell r="BG75">
            <v>0</v>
          </cell>
        </row>
        <row r="76">
          <cell r="A76" t="str">
            <v>17408</v>
          </cell>
          <cell r="C76">
            <v>10.746</v>
          </cell>
          <cell r="H76">
            <v>1</v>
          </cell>
          <cell r="L76">
            <v>11.746</v>
          </cell>
          <cell r="P76" t="str">
            <v>34402</v>
          </cell>
          <cell r="Q76">
            <v>0.97</v>
          </cell>
          <cell r="R76">
            <v>0.375</v>
          </cell>
          <cell r="S76">
            <v>0.375</v>
          </cell>
          <cell r="AF76">
            <v>0</v>
          </cell>
          <cell r="AM76">
            <v>0</v>
          </cell>
          <cell r="AO76" t="str">
            <v>24019</v>
          </cell>
          <cell r="AU76">
            <v>0.3</v>
          </cell>
          <cell r="AZ76">
            <v>0.3</v>
          </cell>
          <cell r="BG76">
            <v>0</v>
          </cell>
        </row>
        <row r="77">
          <cell r="A77" t="str">
            <v>17409</v>
          </cell>
          <cell r="C77">
            <v>4.87</v>
          </cell>
          <cell r="H77">
            <v>0.48</v>
          </cell>
          <cell r="L77">
            <v>5.35</v>
          </cell>
          <cell r="P77" t="str">
            <v>35200</v>
          </cell>
          <cell r="Q77">
            <v>0.22700000000000001</v>
          </cell>
          <cell r="S77">
            <v>0.22700000000000001</v>
          </cell>
          <cell r="AF77">
            <v>0</v>
          </cell>
          <cell r="AM77">
            <v>0</v>
          </cell>
          <cell r="AO77" t="str">
            <v>24105</v>
          </cell>
          <cell r="AT77">
            <v>0.1</v>
          </cell>
          <cell r="AU77">
            <v>0.25</v>
          </cell>
          <cell r="AZ77">
            <v>0.25</v>
          </cell>
          <cell r="BG77">
            <v>0</v>
          </cell>
        </row>
        <row r="78">
          <cell r="A78" t="str">
            <v>17410</v>
          </cell>
          <cell r="C78">
            <v>3.9</v>
          </cell>
          <cell r="E78">
            <v>1.95</v>
          </cell>
          <cell r="H78">
            <v>0.65</v>
          </cell>
          <cell r="L78">
            <v>6.5</v>
          </cell>
          <cell r="P78" t="str">
            <v>36140</v>
          </cell>
          <cell r="Q78">
            <v>0.97</v>
          </cell>
          <cell r="R78">
            <v>1.333</v>
          </cell>
          <cell r="S78">
            <v>2.3029999999999999</v>
          </cell>
          <cell r="AF78">
            <v>0</v>
          </cell>
          <cell r="AM78">
            <v>0</v>
          </cell>
          <cell r="AO78" t="str">
            <v>24111</v>
          </cell>
          <cell r="AT78">
            <v>0.1</v>
          </cell>
          <cell r="AU78">
            <v>0.1</v>
          </cell>
          <cell r="AZ78">
            <v>0.2</v>
          </cell>
          <cell r="BG78">
            <v>0</v>
          </cell>
        </row>
        <row r="79">
          <cell r="A79" t="str">
            <v>17411</v>
          </cell>
          <cell r="C79">
            <v>10.134</v>
          </cell>
          <cell r="H79">
            <v>0.8</v>
          </cell>
          <cell r="L79">
            <v>10.934000000000001</v>
          </cell>
          <cell r="P79" t="str">
            <v>36250</v>
          </cell>
          <cell r="Q79">
            <v>0.184</v>
          </cell>
          <cell r="R79">
            <v>0.54800000000000004</v>
          </cell>
          <cell r="S79">
            <v>0.184</v>
          </cell>
          <cell r="AF79">
            <v>0</v>
          </cell>
          <cell r="AM79">
            <v>0</v>
          </cell>
          <cell r="AO79" t="str">
            <v>24122</v>
          </cell>
          <cell r="AT79">
            <v>0.37</v>
          </cell>
          <cell r="AU79">
            <v>0.379</v>
          </cell>
          <cell r="AZ79">
            <v>0.379</v>
          </cell>
          <cell r="BG79">
            <v>0</v>
          </cell>
        </row>
        <row r="80">
          <cell r="A80" t="str">
            <v>17412</v>
          </cell>
          <cell r="C80">
            <v>6.94</v>
          </cell>
          <cell r="L80">
            <v>6.94</v>
          </cell>
          <cell r="P80" t="str">
            <v>37503</v>
          </cell>
          <cell r="Q80">
            <v>0.69199999999999995</v>
          </cell>
          <cell r="R80">
            <v>0.36899999999999999</v>
          </cell>
          <cell r="S80">
            <v>1.0609999999999999</v>
          </cell>
          <cell r="AF80">
            <v>0</v>
          </cell>
          <cell r="AM80">
            <v>0</v>
          </cell>
          <cell r="AO80" t="str">
            <v>26056</v>
          </cell>
          <cell r="AR80">
            <v>0.16</v>
          </cell>
          <cell r="AT80">
            <v>0.37</v>
          </cell>
          <cell r="AU80">
            <v>0.33</v>
          </cell>
          <cell r="AW80">
            <v>0.125</v>
          </cell>
          <cell r="AZ80">
            <v>0.7</v>
          </cell>
          <cell r="BG80">
            <v>0</v>
          </cell>
        </row>
        <row r="81">
          <cell r="A81" t="str">
            <v>17414</v>
          </cell>
          <cell r="C81">
            <v>19.3</v>
          </cell>
          <cell r="G81">
            <v>4.032</v>
          </cell>
          <cell r="L81">
            <v>23.332000000000001</v>
          </cell>
          <cell r="P81" t="str">
            <v>37505</v>
          </cell>
          <cell r="Q81">
            <v>0.115</v>
          </cell>
          <cell r="R81">
            <v>0.54800000000000004</v>
          </cell>
          <cell r="S81">
            <v>0.66300000000000003</v>
          </cell>
          <cell r="AF81">
            <v>0</v>
          </cell>
          <cell r="AM81">
            <v>0</v>
          </cell>
          <cell r="AO81" t="str">
            <v>27001</v>
          </cell>
          <cell r="AR81">
            <v>0.16</v>
          </cell>
          <cell r="AT81">
            <v>0.4</v>
          </cell>
          <cell r="AU81">
            <v>0.67</v>
          </cell>
          <cell r="AW81">
            <v>0.125</v>
          </cell>
          <cell r="AX81">
            <v>0.3</v>
          </cell>
          <cell r="AZ81">
            <v>1.355</v>
          </cell>
          <cell r="BG81">
            <v>0</v>
          </cell>
        </row>
        <row r="82">
          <cell r="A82" t="str">
            <v>17415</v>
          </cell>
          <cell r="C82">
            <v>12.2</v>
          </cell>
          <cell r="L82">
            <v>12.2</v>
          </cell>
          <cell r="P82" t="str">
            <v>38320</v>
          </cell>
          <cell r="Q82">
            <v>4.4999999999999998E-2</v>
          </cell>
          <cell r="S82">
            <v>4.4999999999999998E-2</v>
          </cell>
          <cell r="AF82">
            <v>0</v>
          </cell>
          <cell r="AM82">
            <v>0</v>
          </cell>
          <cell r="AO82" t="str">
            <v>27003</v>
          </cell>
          <cell r="AR82">
            <v>1.365</v>
          </cell>
          <cell r="AT82">
            <v>3.9039999999999999</v>
          </cell>
          <cell r="AU82">
            <v>3.1829999999999998</v>
          </cell>
          <cell r="AV82">
            <v>0.112</v>
          </cell>
          <cell r="AW82">
            <v>0.3</v>
          </cell>
          <cell r="AX82">
            <v>0.3</v>
          </cell>
          <cell r="AZ82">
            <v>9.0520000000000014</v>
          </cell>
          <cell r="BG82">
            <v>0</v>
          </cell>
        </row>
        <row r="83">
          <cell r="A83" t="str">
            <v>17417</v>
          </cell>
          <cell r="C83">
            <v>11.537000000000001</v>
          </cell>
          <cell r="L83">
            <v>11.537000000000001</v>
          </cell>
          <cell r="P83" t="str">
            <v>38324</v>
          </cell>
          <cell r="Q83">
            <v>0.20100000000000001</v>
          </cell>
          <cell r="S83">
            <v>0.20100000000000001</v>
          </cell>
          <cell r="AF83">
            <v>0</v>
          </cell>
          <cell r="AM83">
            <v>0</v>
          </cell>
          <cell r="AO83" t="str">
            <v>27010</v>
          </cell>
          <cell r="AR83">
            <v>3.5720000000000001</v>
          </cell>
          <cell r="AT83">
            <v>9.3390000000000004</v>
          </cell>
          <cell r="AU83">
            <v>5.9889999999999999</v>
          </cell>
          <cell r="AV83">
            <v>0.112</v>
          </cell>
          <cell r="AW83">
            <v>1.8240000000000001</v>
          </cell>
          <cell r="AZ83">
            <v>20.836000000000002</v>
          </cell>
          <cell r="BG83">
            <v>0</v>
          </cell>
        </row>
        <row r="84">
          <cell r="A84" t="str">
            <v>17903</v>
          </cell>
          <cell r="C84">
            <v>1</v>
          </cell>
          <cell r="L84">
            <v>1</v>
          </cell>
          <cell r="P84" t="str">
            <v>39003</v>
          </cell>
          <cell r="Q84">
            <v>0.36799999999999999</v>
          </cell>
          <cell r="R84">
            <v>0.26300000000000001</v>
          </cell>
          <cell r="S84">
            <v>0.36799999999999999</v>
          </cell>
          <cell r="AF84">
            <v>0</v>
          </cell>
          <cell r="AM84">
            <v>0</v>
          </cell>
          <cell r="AO84" t="str">
            <v>27083</v>
          </cell>
          <cell r="AP84">
            <v>8.3000000000000004E-2</v>
          </cell>
          <cell r="AR84">
            <v>0.66</v>
          </cell>
          <cell r="AS84">
            <v>1.62</v>
          </cell>
          <cell r="AT84">
            <v>1.3420000000000001</v>
          </cell>
          <cell r="AU84">
            <v>0.57099999999999995</v>
          </cell>
          <cell r="AW84">
            <v>0.14299999999999999</v>
          </cell>
          <cell r="AY84">
            <v>1.1819999999999999</v>
          </cell>
          <cell r="AZ84">
            <v>2.145</v>
          </cell>
          <cell r="BG84">
            <v>0</v>
          </cell>
        </row>
        <row r="85">
          <cell r="A85" t="str">
            <v>18303</v>
          </cell>
          <cell r="C85">
            <v>1.6839999999999999</v>
          </cell>
          <cell r="E85">
            <v>0.154</v>
          </cell>
          <cell r="L85">
            <v>1.8379999999999999</v>
          </cell>
          <cell r="P85" t="str">
            <v>39200</v>
          </cell>
          <cell r="Q85">
            <v>2.5199999999999996</v>
          </cell>
          <cell r="R85">
            <v>0.19500000000000001</v>
          </cell>
          <cell r="S85">
            <v>2.5199999999999996</v>
          </cell>
          <cell r="AF85">
            <v>0</v>
          </cell>
          <cell r="AM85">
            <v>0</v>
          </cell>
          <cell r="AO85" t="str">
            <v>27320</v>
          </cell>
          <cell r="AP85">
            <v>8.3000000000000004E-2</v>
          </cell>
          <cell r="AR85">
            <v>0.48099999999999998</v>
          </cell>
          <cell r="AS85">
            <v>1.62</v>
          </cell>
          <cell r="AT85">
            <v>1.3819999999999999</v>
          </cell>
          <cell r="AU85">
            <v>0.57099999999999995</v>
          </cell>
          <cell r="AW85">
            <v>0.23100000000000001</v>
          </cell>
          <cell r="AY85">
            <v>1.1819999999999999</v>
          </cell>
          <cell r="AZ85">
            <v>5.5499999999999989</v>
          </cell>
          <cell r="BG85">
            <v>0</v>
          </cell>
        </row>
        <row r="86">
          <cell r="A86" t="str">
            <v>18400</v>
          </cell>
          <cell r="C86">
            <v>2.2000000000000002</v>
          </cell>
          <cell r="L86">
            <v>2.2000000000000002</v>
          </cell>
          <cell r="P86" t="str">
            <v>39205</v>
          </cell>
          <cell r="Q86">
            <v>0</v>
          </cell>
          <cell r="R86">
            <v>0.26300000000000001</v>
          </cell>
          <cell r="S86">
            <v>0.26300000000000001</v>
          </cell>
          <cell r="AF86">
            <v>0</v>
          </cell>
          <cell r="AM86">
            <v>0</v>
          </cell>
          <cell r="AO86" t="str">
            <v>27343</v>
          </cell>
          <cell r="AR86">
            <v>0.34</v>
          </cell>
          <cell r="AT86">
            <v>0.49199999999999999</v>
          </cell>
          <cell r="AY86">
            <v>0</v>
          </cell>
          <cell r="AZ86">
            <v>0.83200000000000007</v>
          </cell>
          <cell r="BG86">
            <v>0</v>
          </cell>
        </row>
        <row r="87">
          <cell r="A87" t="str">
            <v>18401</v>
          </cell>
          <cell r="C87">
            <v>4.8600000000000003</v>
          </cell>
          <cell r="L87">
            <v>4.8600000000000003</v>
          </cell>
          <cell r="P87" t="str">
            <v>39207</v>
          </cell>
          <cell r="Q87">
            <v>6.3E-2</v>
          </cell>
          <cell r="R87">
            <v>0.19500000000000001</v>
          </cell>
          <cell r="S87">
            <v>0.27300000000000002</v>
          </cell>
          <cell r="AF87">
            <v>0</v>
          </cell>
          <cell r="AM87">
            <v>0</v>
          </cell>
          <cell r="AO87" t="str">
            <v>27400</v>
          </cell>
          <cell r="AR87">
            <v>1.018</v>
          </cell>
          <cell r="AT87">
            <v>1</v>
          </cell>
          <cell r="AU87">
            <v>1.861</v>
          </cell>
          <cell r="AV87">
            <v>0.11</v>
          </cell>
          <cell r="AW87">
            <v>0.31</v>
          </cell>
          <cell r="AY87">
            <v>0</v>
          </cell>
          <cell r="AZ87">
            <v>1</v>
          </cell>
          <cell r="BG87">
            <v>0</v>
          </cell>
        </row>
        <row r="88">
          <cell r="A88" t="str">
            <v>18402</v>
          </cell>
          <cell r="C88">
            <v>3.3</v>
          </cell>
          <cell r="E88">
            <v>0.39</v>
          </cell>
          <cell r="H88">
            <v>1.41</v>
          </cell>
          <cell r="L88">
            <v>5.0999999999999996</v>
          </cell>
          <cell r="P88" t="str">
            <v>00000</v>
          </cell>
          <cell r="Q88">
            <v>0</v>
          </cell>
          <cell r="R88">
            <v>0</v>
          </cell>
          <cell r="S88">
            <v>0</v>
          </cell>
          <cell r="AF88">
            <v>0</v>
          </cell>
          <cell r="AM88">
            <v>0</v>
          </cell>
          <cell r="AO88" t="str">
            <v>27401</v>
          </cell>
          <cell r="AR88">
            <v>1.018</v>
          </cell>
          <cell r="AS88">
            <v>0.67</v>
          </cell>
          <cell r="AT88">
            <v>1.9059999999999999</v>
          </cell>
          <cell r="AU88">
            <v>1.861</v>
          </cell>
          <cell r="AV88">
            <v>0.11</v>
          </cell>
          <cell r="AW88">
            <v>0.31</v>
          </cell>
          <cell r="AZ88">
            <v>5.2050000000000001</v>
          </cell>
          <cell r="BG88">
            <v>0</v>
          </cell>
        </row>
        <row r="89">
          <cell r="A89" t="str">
            <v>18901</v>
          </cell>
          <cell r="G89">
            <v>0.16200000000000001</v>
          </cell>
          <cell r="H89">
            <v>0.106</v>
          </cell>
          <cell r="L89">
            <v>0.26800000000000002</v>
          </cell>
          <cell r="P89" t="str">
            <v>Grand Total</v>
          </cell>
          <cell r="Q89">
            <v>34.602000000000004</v>
          </cell>
          <cell r="R89">
            <v>30.492000000000001</v>
          </cell>
          <cell r="S89">
            <v>65.094000000000008</v>
          </cell>
          <cell r="AF89">
            <v>0</v>
          </cell>
          <cell r="AM89">
            <v>0</v>
          </cell>
          <cell r="AO89" t="str">
            <v>27402</v>
          </cell>
          <cell r="AR89">
            <v>6.3E-2</v>
          </cell>
          <cell r="AS89">
            <v>0.67</v>
          </cell>
          <cell r="AT89">
            <v>0.45700000000000002</v>
          </cell>
          <cell r="AU89">
            <v>1.94</v>
          </cell>
          <cell r="AY89">
            <v>1.2889999999999999</v>
          </cell>
          <cell r="AZ89">
            <v>1.1900000000000002</v>
          </cell>
          <cell r="BG89">
            <v>0</v>
          </cell>
        </row>
        <row r="90">
          <cell r="A90" t="str">
            <v>19401</v>
          </cell>
          <cell r="C90">
            <v>2</v>
          </cell>
          <cell r="L90">
            <v>2</v>
          </cell>
          <cell r="S90">
            <v>0</v>
          </cell>
          <cell r="AF90">
            <v>0</v>
          </cell>
          <cell r="AM90">
            <v>0</v>
          </cell>
          <cell r="AO90" t="str">
            <v>27403</v>
          </cell>
          <cell r="AR90">
            <v>0.72599999999999998</v>
          </cell>
          <cell r="AS90">
            <v>0.14299999999999999</v>
          </cell>
          <cell r="AT90">
            <v>7.0000000000000007E-2</v>
          </cell>
          <cell r="AU90">
            <v>1.94</v>
          </cell>
          <cell r="AW90">
            <v>0.128</v>
          </cell>
          <cell r="AY90">
            <v>1.2889999999999999</v>
          </cell>
          <cell r="AZ90">
            <v>4.226</v>
          </cell>
          <cell r="BG90">
            <v>0</v>
          </cell>
        </row>
        <row r="91">
          <cell r="A91" t="str">
            <v>19404</v>
          </cell>
          <cell r="C91">
            <v>1</v>
          </cell>
          <cell r="L91">
            <v>1</v>
          </cell>
          <cell r="S91">
            <v>0</v>
          </cell>
          <cell r="AF91">
            <v>0</v>
          </cell>
          <cell r="AM91">
            <v>0</v>
          </cell>
          <cell r="AO91" t="str">
            <v>27404</v>
          </cell>
          <cell r="AR91">
            <v>0.06</v>
          </cell>
          <cell r="AS91">
            <v>0.42</v>
          </cell>
          <cell r="AT91">
            <v>7.0000000000000007E-2</v>
          </cell>
          <cell r="AU91">
            <v>0.67</v>
          </cell>
          <cell r="AY91">
            <v>0.33</v>
          </cell>
          <cell r="AZ91">
            <v>0.46</v>
          </cell>
          <cell r="BG91">
            <v>0</v>
          </cell>
        </row>
        <row r="92">
          <cell r="A92" t="str">
            <v>20094</v>
          </cell>
          <cell r="C92">
            <v>0.5</v>
          </cell>
          <cell r="L92">
            <v>0.5</v>
          </cell>
          <cell r="S92">
            <v>0</v>
          </cell>
          <cell r="AF92">
            <v>0</v>
          </cell>
          <cell r="AM92">
            <v>0</v>
          </cell>
          <cell r="AO92" t="str">
            <v>27416</v>
          </cell>
          <cell r="AR92">
            <v>0.21</v>
          </cell>
          <cell r="AS92">
            <v>0.42</v>
          </cell>
          <cell r="AT92">
            <v>0.4</v>
          </cell>
          <cell r="AU92">
            <v>0.67</v>
          </cell>
          <cell r="AW92">
            <v>7.8E-2</v>
          </cell>
          <cell r="AZ92">
            <v>1.7000000000000002</v>
          </cell>
          <cell r="BG92">
            <v>0</v>
          </cell>
        </row>
        <row r="93">
          <cell r="A93" t="str">
            <v>20401</v>
          </cell>
          <cell r="C93">
            <v>0.11</v>
          </cell>
          <cell r="L93">
            <v>0.11</v>
          </cell>
          <cell r="S93">
            <v>0</v>
          </cell>
          <cell r="AF93">
            <v>0</v>
          </cell>
          <cell r="AM93">
            <v>0</v>
          </cell>
          <cell r="AO93" t="str">
            <v>27417</v>
          </cell>
          <cell r="AR93">
            <v>0.15</v>
          </cell>
          <cell r="AT93">
            <v>1</v>
          </cell>
          <cell r="AU93">
            <v>1</v>
          </cell>
          <cell r="AW93">
            <v>7.8E-2</v>
          </cell>
          <cell r="AZ93">
            <v>2.2279999999999998</v>
          </cell>
          <cell r="BG93">
            <v>0</v>
          </cell>
        </row>
        <row r="94">
          <cell r="A94" t="str">
            <v>20402</v>
          </cell>
          <cell r="C94">
            <v>0.189</v>
          </cell>
          <cell r="L94">
            <v>0.189</v>
          </cell>
          <cell r="S94">
            <v>0</v>
          </cell>
          <cell r="AF94">
            <v>0</v>
          </cell>
          <cell r="AM94">
            <v>0</v>
          </cell>
          <cell r="AO94" t="str">
            <v>27901</v>
          </cell>
          <cell r="AP94">
            <v>0.1</v>
          </cell>
          <cell r="AR94">
            <v>0.2</v>
          </cell>
          <cell r="AT94">
            <v>0.5</v>
          </cell>
          <cell r="AU94">
            <v>0.2</v>
          </cell>
          <cell r="AW94">
            <v>7.1999999999999995E-2</v>
          </cell>
          <cell r="AZ94">
            <v>0.4</v>
          </cell>
          <cell r="BG94">
            <v>0</v>
          </cell>
        </row>
        <row r="95">
          <cell r="A95" t="str">
            <v>20404</v>
          </cell>
          <cell r="C95">
            <v>1</v>
          </cell>
          <cell r="H95">
            <v>0.65</v>
          </cell>
          <cell r="L95">
            <v>1.65</v>
          </cell>
          <cell r="S95">
            <v>0</v>
          </cell>
          <cell r="AF95">
            <v>0</v>
          </cell>
          <cell r="AM95">
            <v>0</v>
          </cell>
          <cell r="AO95" t="str">
            <v>29100</v>
          </cell>
          <cell r="AR95">
            <v>9.0999999999999998E-2</v>
          </cell>
          <cell r="AT95">
            <v>0.54100000000000004</v>
          </cell>
          <cell r="AU95">
            <v>0.5</v>
          </cell>
          <cell r="AZ95">
            <v>0.63200000000000001</v>
          </cell>
          <cell r="BG95">
            <v>0</v>
          </cell>
        </row>
        <row r="96">
          <cell r="A96" t="str">
            <v>21206</v>
          </cell>
          <cell r="C96">
            <v>0.02</v>
          </cell>
          <cell r="L96">
            <v>0.02</v>
          </cell>
          <cell r="S96">
            <v>0</v>
          </cell>
          <cell r="AF96">
            <v>0</v>
          </cell>
          <cell r="AM96">
            <v>0</v>
          </cell>
          <cell r="AO96" t="str">
            <v>29101</v>
          </cell>
          <cell r="AP96">
            <v>0.1</v>
          </cell>
          <cell r="AR96">
            <v>0.15</v>
          </cell>
          <cell r="AT96">
            <v>0.5</v>
          </cell>
          <cell r="AU96">
            <v>1</v>
          </cell>
          <cell r="AW96">
            <v>7.1999999999999995E-2</v>
          </cell>
          <cell r="AZ96">
            <v>1.8220000000000001</v>
          </cell>
          <cell r="BG96">
            <v>0</v>
          </cell>
        </row>
        <row r="97">
          <cell r="A97" t="str">
            <v>21214</v>
          </cell>
          <cell r="H97">
            <v>2.7E-2</v>
          </cell>
          <cell r="L97">
            <v>2.7E-2</v>
          </cell>
          <cell r="S97">
            <v>0</v>
          </cell>
          <cell r="AF97">
            <v>0</v>
          </cell>
          <cell r="AM97">
            <v>0</v>
          </cell>
          <cell r="AO97" t="str">
            <v>29103</v>
          </cell>
          <cell r="AR97">
            <v>9.9000000000000005E-2</v>
          </cell>
          <cell r="AT97">
            <v>2.2669999999999999</v>
          </cell>
          <cell r="AU97">
            <v>0.5</v>
          </cell>
          <cell r="AW97">
            <v>0.42</v>
          </cell>
          <cell r="AZ97">
            <v>0.5</v>
          </cell>
          <cell r="BG97">
            <v>0</v>
          </cell>
        </row>
        <row r="98">
          <cell r="A98" t="str">
            <v>21232</v>
          </cell>
          <cell r="C98">
            <v>1</v>
          </cell>
          <cell r="L98">
            <v>1</v>
          </cell>
          <cell r="S98">
            <v>0</v>
          </cell>
          <cell r="AF98">
            <v>0</v>
          </cell>
          <cell r="AM98">
            <v>0</v>
          </cell>
          <cell r="AO98" t="str">
            <v>29320</v>
          </cell>
          <cell r="AR98">
            <v>0.48</v>
          </cell>
          <cell r="AT98">
            <v>1.32</v>
          </cell>
          <cell r="AU98">
            <v>2.3199999999999998</v>
          </cell>
          <cell r="AW98">
            <v>0.18</v>
          </cell>
          <cell r="AZ98">
            <v>1.98</v>
          </cell>
          <cell r="BG98">
            <v>0</v>
          </cell>
        </row>
        <row r="99">
          <cell r="A99" t="str">
            <v>21237</v>
          </cell>
          <cell r="C99">
            <v>0.47</v>
          </cell>
          <cell r="L99">
            <v>0.47</v>
          </cell>
          <cell r="S99">
            <v>0</v>
          </cell>
          <cell r="AF99">
            <v>0</v>
          </cell>
          <cell r="AM99">
            <v>0</v>
          </cell>
          <cell r="AO99" t="str">
            <v>31002</v>
          </cell>
          <cell r="AP99">
            <v>0.15</v>
          </cell>
          <cell r="AR99">
            <v>9.9000000000000005E-2</v>
          </cell>
          <cell r="AT99">
            <v>2.2669999999999999</v>
          </cell>
          <cell r="AU99">
            <v>1</v>
          </cell>
          <cell r="AW99">
            <v>0.42</v>
          </cell>
          <cell r="AZ99">
            <v>3.786</v>
          </cell>
          <cell r="BG99">
            <v>0</v>
          </cell>
        </row>
        <row r="100">
          <cell r="A100" t="str">
            <v>21301</v>
          </cell>
          <cell r="C100">
            <v>0.33</v>
          </cell>
          <cell r="L100">
            <v>0.33</v>
          </cell>
          <cell r="S100">
            <v>0</v>
          </cell>
          <cell r="AF100">
            <v>0</v>
          </cell>
          <cell r="AM100">
            <v>0</v>
          </cell>
          <cell r="AO100" t="str">
            <v>31004</v>
          </cell>
          <cell r="AR100">
            <v>3.35</v>
          </cell>
          <cell r="AT100">
            <v>3.6</v>
          </cell>
          <cell r="AU100">
            <v>2.3170000000000002</v>
          </cell>
          <cell r="AZ100">
            <v>9.2669999999999995</v>
          </cell>
          <cell r="BG100">
            <v>0</v>
          </cell>
        </row>
        <row r="101">
          <cell r="A101" t="str">
            <v>21302</v>
          </cell>
          <cell r="C101">
            <v>2</v>
          </cell>
          <cell r="L101">
            <v>2</v>
          </cell>
          <cell r="S101">
            <v>0</v>
          </cell>
          <cell r="AF101">
            <v>0</v>
          </cell>
          <cell r="AM101">
            <v>0</v>
          </cell>
          <cell r="AO101" t="str">
            <v>31006</v>
          </cell>
          <cell r="AP101">
            <v>0.15</v>
          </cell>
          <cell r="AR101">
            <v>0.93</v>
          </cell>
          <cell r="AT101">
            <v>3.8919999999999999</v>
          </cell>
          <cell r="AU101">
            <v>1.4370000000000001</v>
          </cell>
          <cell r="AW101">
            <v>0.48</v>
          </cell>
          <cell r="AZ101">
            <v>6.8889999999999993</v>
          </cell>
          <cell r="BG101">
            <v>0</v>
          </cell>
        </row>
        <row r="102">
          <cell r="A102" t="str">
            <v>21303</v>
          </cell>
          <cell r="C102">
            <v>0.5</v>
          </cell>
          <cell r="H102">
            <v>8.1000000000000003E-2</v>
          </cell>
          <cell r="L102">
            <v>0.58099999999999996</v>
          </cell>
          <cell r="S102">
            <v>0</v>
          </cell>
          <cell r="AF102">
            <v>0</v>
          </cell>
          <cell r="AM102">
            <v>0</v>
          </cell>
          <cell r="AO102" t="str">
            <v>31015</v>
          </cell>
          <cell r="AT102">
            <v>1.911</v>
          </cell>
          <cell r="AU102">
            <v>3.2</v>
          </cell>
          <cell r="AZ102">
            <v>3.2</v>
          </cell>
          <cell r="BG102">
            <v>0</v>
          </cell>
        </row>
        <row r="103">
          <cell r="A103" t="str">
            <v>21401</v>
          </cell>
          <cell r="C103">
            <v>1.5</v>
          </cell>
          <cell r="L103">
            <v>1.5</v>
          </cell>
          <cell r="S103">
            <v>0</v>
          </cell>
          <cell r="AF103">
            <v>0</v>
          </cell>
          <cell r="AM103">
            <v>0</v>
          </cell>
          <cell r="AO103" t="str">
            <v>31016</v>
          </cell>
          <cell r="AR103">
            <v>0.32</v>
          </cell>
          <cell r="AT103">
            <v>0.85</v>
          </cell>
          <cell r="AW103">
            <v>0.22</v>
          </cell>
          <cell r="AY103">
            <v>2.3879999999999999</v>
          </cell>
          <cell r="AZ103">
            <v>1.39</v>
          </cell>
          <cell r="BG103">
            <v>0</v>
          </cell>
        </row>
        <row r="104">
          <cell r="A104" t="str">
            <v>22009</v>
          </cell>
          <cell r="C104">
            <v>0.2</v>
          </cell>
          <cell r="L104">
            <v>0.2</v>
          </cell>
          <cell r="S104">
            <v>0</v>
          </cell>
          <cell r="AF104">
            <v>0</v>
          </cell>
          <cell r="AM104">
            <v>0</v>
          </cell>
          <cell r="AO104" t="str">
            <v>31025</v>
          </cell>
          <cell r="AR104">
            <v>0.87</v>
          </cell>
          <cell r="AT104">
            <v>1.911</v>
          </cell>
          <cell r="AU104">
            <v>5.556</v>
          </cell>
          <cell r="AW104">
            <v>0.15</v>
          </cell>
          <cell r="AZ104">
            <v>7.4670000000000005</v>
          </cell>
          <cell r="BG104">
            <v>0</v>
          </cell>
        </row>
        <row r="105">
          <cell r="A105" t="str">
            <v>23309</v>
          </cell>
          <cell r="C105">
            <v>1.6</v>
          </cell>
          <cell r="L105">
            <v>1.6</v>
          </cell>
          <cell r="S105">
            <v>0</v>
          </cell>
          <cell r="AF105">
            <v>0</v>
          </cell>
          <cell r="AM105">
            <v>0</v>
          </cell>
          <cell r="AO105" t="str">
            <v>31103</v>
          </cell>
          <cell r="AR105">
            <v>0.47099999999999997</v>
          </cell>
          <cell r="AT105">
            <v>1.7000000000000001E-2</v>
          </cell>
          <cell r="AU105">
            <v>0.50900000000000001</v>
          </cell>
          <cell r="AW105">
            <v>0.193</v>
          </cell>
          <cell r="AY105">
            <v>2.3879999999999999</v>
          </cell>
          <cell r="AZ105">
            <v>3.069</v>
          </cell>
          <cell r="BG105">
            <v>0</v>
          </cell>
        </row>
        <row r="106">
          <cell r="A106" t="str">
            <v>23402</v>
          </cell>
          <cell r="C106">
            <v>0.66</v>
          </cell>
          <cell r="L106">
            <v>0.66</v>
          </cell>
          <cell r="S106">
            <v>0</v>
          </cell>
          <cell r="AF106">
            <v>0</v>
          </cell>
          <cell r="AM106">
            <v>0</v>
          </cell>
          <cell r="AO106" t="str">
            <v>31201</v>
          </cell>
          <cell r="AR106">
            <v>0.87</v>
          </cell>
          <cell r="AT106">
            <v>1.89</v>
          </cell>
          <cell r="AU106">
            <v>1.2450000000000001</v>
          </cell>
          <cell r="AW106">
            <v>0.15</v>
          </cell>
          <cell r="AZ106">
            <v>4.1550000000000002</v>
          </cell>
          <cell r="BG106">
            <v>0</v>
          </cell>
        </row>
        <row r="107">
          <cell r="A107" t="str">
            <v>23403</v>
          </cell>
          <cell r="C107">
            <v>1.9019999999999999</v>
          </cell>
          <cell r="L107">
            <v>1.9019999999999999</v>
          </cell>
          <cell r="S107">
            <v>0</v>
          </cell>
          <cell r="AF107">
            <v>0</v>
          </cell>
          <cell r="AM107">
            <v>0</v>
          </cell>
          <cell r="AO107" t="str">
            <v>31306</v>
          </cell>
          <cell r="AT107">
            <v>1.36</v>
          </cell>
          <cell r="AU107">
            <v>0.50900000000000001</v>
          </cell>
          <cell r="AZ107">
            <v>0.50900000000000001</v>
          </cell>
          <cell r="BG107">
            <v>0</v>
          </cell>
        </row>
        <row r="108">
          <cell r="A108" t="str">
            <v>23404</v>
          </cell>
          <cell r="C108">
            <v>0.9</v>
          </cell>
          <cell r="H108">
            <v>0.32</v>
          </cell>
          <cell r="L108">
            <v>1.22</v>
          </cell>
          <cell r="S108">
            <v>0</v>
          </cell>
          <cell r="AF108">
            <v>0</v>
          </cell>
          <cell r="AM108">
            <v>0</v>
          </cell>
          <cell r="AO108" t="str">
            <v>31311</v>
          </cell>
          <cell r="AP108">
            <v>0.58499999999999996</v>
          </cell>
          <cell r="AQ108">
            <v>0.2</v>
          </cell>
          <cell r="AR108">
            <v>2.1059999999999999</v>
          </cell>
          <cell r="AT108">
            <v>0.5</v>
          </cell>
          <cell r="AU108">
            <v>4.9009999999999998</v>
          </cell>
          <cell r="AW108">
            <v>1.0609999999999999</v>
          </cell>
          <cell r="AZ108">
            <v>0.5</v>
          </cell>
          <cell r="BG108">
            <v>0</v>
          </cell>
        </row>
        <row r="109">
          <cell r="A109" t="str">
            <v>24111</v>
          </cell>
          <cell r="C109">
            <v>0.75</v>
          </cell>
          <cell r="L109">
            <v>0.75</v>
          </cell>
          <cell r="S109">
            <v>0</v>
          </cell>
          <cell r="AF109">
            <v>0</v>
          </cell>
          <cell r="AM109">
            <v>0</v>
          </cell>
          <cell r="AO109" t="str">
            <v>31401</v>
          </cell>
          <cell r="AT109">
            <v>1.36</v>
          </cell>
          <cell r="AU109">
            <v>1.8</v>
          </cell>
          <cell r="AZ109">
            <v>3.16</v>
          </cell>
          <cell r="BG109">
            <v>0</v>
          </cell>
        </row>
        <row r="110">
          <cell r="A110" t="str">
            <v>24122</v>
          </cell>
          <cell r="C110">
            <v>0</v>
          </cell>
          <cell r="L110">
            <v>0</v>
          </cell>
          <cell r="S110">
            <v>0</v>
          </cell>
          <cell r="AF110">
            <v>0</v>
          </cell>
          <cell r="AM110">
            <v>0</v>
          </cell>
          <cell r="AO110" t="str">
            <v>32081</v>
          </cell>
          <cell r="AP110">
            <v>0.58499999999999996</v>
          </cell>
          <cell r="AQ110">
            <v>0.2</v>
          </cell>
          <cell r="AR110">
            <v>2.1059999999999999</v>
          </cell>
          <cell r="AT110">
            <v>3.609</v>
          </cell>
          <cell r="AU110">
            <v>4.9009999999999998</v>
          </cell>
          <cell r="AW110">
            <v>1.0609999999999999</v>
          </cell>
          <cell r="AZ110">
            <v>12.462</v>
          </cell>
          <cell r="BG110">
            <v>0</v>
          </cell>
        </row>
        <row r="111">
          <cell r="A111" t="str">
            <v>24350</v>
          </cell>
          <cell r="C111">
            <v>0.25</v>
          </cell>
          <cell r="L111">
            <v>0.25</v>
          </cell>
          <cell r="S111">
            <v>0</v>
          </cell>
          <cell r="AF111">
            <v>0</v>
          </cell>
          <cell r="AM111">
            <v>0</v>
          </cell>
          <cell r="AO111" t="str">
            <v>32325</v>
          </cell>
          <cell r="AR111">
            <v>0.432</v>
          </cell>
          <cell r="AT111">
            <v>2.0680000000000001</v>
          </cell>
          <cell r="AU111">
            <v>0.4</v>
          </cell>
          <cell r="AW111">
            <v>0.73199999999999998</v>
          </cell>
          <cell r="AZ111">
            <v>0.4</v>
          </cell>
          <cell r="BG111">
            <v>0</v>
          </cell>
        </row>
        <row r="112">
          <cell r="A112" t="str">
            <v>24404</v>
          </cell>
          <cell r="C112">
            <v>0.874</v>
          </cell>
          <cell r="L112">
            <v>0.874</v>
          </cell>
          <cell r="S112">
            <v>0</v>
          </cell>
          <cell r="AF112">
            <v>0</v>
          </cell>
          <cell r="AM112">
            <v>0</v>
          </cell>
          <cell r="AO112" t="str">
            <v>32326</v>
          </cell>
          <cell r="AP112">
            <v>0.47</v>
          </cell>
          <cell r="AQ112">
            <v>0.5</v>
          </cell>
          <cell r="AR112">
            <v>3</v>
          </cell>
          <cell r="AT112">
            <v>3.7719999999999998</v>
          </cell>
          <cell r="AU112">
            <v>1</v>
          </cell>
          <cell r="AW112">
            <v>1.4</v>
          </cell>
          <cell r="AZ112">
            <v>1</v>
          </cell>
          <cell r="BG112">
            <v>0</v>
          </cell>
        </row>
        <row r="113">
          <cell r="A113" t="str">
            <v>24410</v>
          </cell>
          <cell r="C113">
            <v>0.3</v>
          </cell>
          <cell r="L113">
            <v>0.3</v>
          </cell>
          <cell r="S113">
            <v>0</v>
          </cell>
          <cell r="AF113">
            <v>0</v>
          </cell>
          <cell r="AM113">
            <v>0</v>
          </cell>
          <cell r="AO113" t="str">
            <v>32354</v>
          </cell>
          <cell r="AQ113">
            <v>1</v>
          </cell>
          <cell r="AR113">
            <v>0.432</v>
          </cell>
          <cell r="AT113">
            <v>1.534</v>
          </cell>
          <cell r="AU113">
            <v>1.601</v>
          </cell>
          <cell r="AW113">
            <v>0.73199999999999998</v>
          </cell>
          <cell r="AZ113">
            <v>4.2990000000000004</v>
          </cell>
          <cell r="BG113">
            <v>0</v>
          </cell>
        </row>
        <row r="114">
          <cell r="A114" t="str">
            <v>25118</v>
          </cell>
          <cell r="C114">
            <v>0.17</v>
          </cell>
          <cell r="L114">
            <v>0.17</v>
          </cell>
          <cell r="S114">
            <v>0</v>
          </cell>
          <cell r="AF114">
            <v>0</v>
          </cell>
          <cell r="AM114">
            <v>0</v>
          </cell>
          <cell r="AO114" t="str">
            <v>32356</v>
          </cell>
          <cell r="AP114">
            <v>0.47</v>
          </cell>
          <cell r="AQ114">
            <v>0.5</v>
          </cell>
          <cell r="AR114">
            <v>3</v>
          </cell>
          <cell r="AT114">
            <v>3.7719999999999998</v>
          </cell>
          <cell r="AU114">
            <v>2.6040000000000001</v>
          </cell>
          <cell r="AW114">
            <v>1.4</v>
          </cell>
          <cell r="AZ114">
            <v>11.746</v>
          </cell>
          <cell r="BG114">
            <v>0</v>
          </cell>
        </row>
        <row r="115">
          <cell r="A115" t="str">
            <v>26056</v>
          </cell>
          <cell r="C115">
            <v>0.9</v>
          </cell>
          <cell r="L115">
            <v>0.9</v>
          </cell>
          <cell r="S115">
            <v>0</v>
          </cell>
          <cell r="AF115">
            <v>0</v>
          </cell>
          <cell r="AM115">
            <v>0</v>
          </cell>
          <cell r="AO115" t="str">
            <v>32360</v>
          </cell>
          <cell r="AQ115">
            <v>1</v>
          </cell>
          <cell r="AT115">
            <v>0.5</v>
          </cell>
          <cell r="AU115">
            <v>0.76600000000000001</v>
          </cell>
          <cell r="AW115">
            <v>0.40600000000000003</v>
          </cell>
          <cell r="AZ115">
            <v>2.6720000000000002</v>
          </cell>
          <cell r="BG115">
            <v>0</v>
          </cell>
        </row>
        <row r="116">
          <cell r="A116" t="str">
            <v>26059</v>
          </cell>
          <cell r="F116">
            <v>5.2999999999999999E-2</v>
          </cell>
          <cell r="L116">
            <v>5.2999999999999999E-2</v>
          </cell>
          <cell r="S116">
            <v>0</v>
          </cell>
          <cell r="AF116">
            <v>0</v>
          </cell>
          <cell r="AM116">
            <v>0</v>
          </cell>
          <cell r="AO116" t="str">
            <v>32361</v>
          </cell>
          <cell r="AR116">
            <v>0.14000000000000001</v>
          </cell>
          <cell r="AT116">
            <v>1.385</v>
          </cell>
          <cell r="AU116">
            <v>0.62</v>
          </cell>
          <cell r="AW116">
            <v>0.15</v>
          </cell>
          <cell r="AZ116">
            <v>1.385</v>
          </cell>
          <cell r="BG116">
            <v>0</v>
          </cell>
        </row>
        <row r="117">
          <cell r="A117" t="str">
            <v>26070</v>
          </cell>
          <cell r="H117">
            <v>0.19</v>
          </cell>
          <cell r="L117">
            <v>0.19</v>
          </cell>
          <cell r="S117">
            <v>0</v>
          </cell>
          <cell r="AF117">
            <v>0</v>
          </cell>
          <cell r="AM117">
            <v>0</v>
          </cell>
          <cell r="AO117" t="str">
            <v>32362</v>
          </cell>
          <cell r="AR117">
            <v>0.05</v>
          </cell>
          <cell r="AT117">
            <v>0.19</v>
          </cell>
          <cell r="AU117">
            <v>0.42499999999999999</v>
          </cell>
          <cell r="AW117">
            <v>0.09</v>
          </cell>
          <cell r="AZ117">
            <v>0.42499999999999999</v>
          </cell>
          <cell r="BG117">
            <v>0</v>
          </cell>
        </row>
        <row r="118">
          <cell r="A118" t="str">
            <v>27001</v>
          </cell>
          <cell r="C118">
            <v>1</v>
          </cell>
          <cell r="E118">
            <v>0.4</v>
          </cell>
          <cell r="H118">
            <v>0.2</v>
          </cell>
          <cell r="L118">
            <v>1.5999999999999999</v>
          </cell>
          <cell r="S118">
            <v>0</v>
          </cell>
          <cell r="AF118">
            <v>0</v>
          </cell>
          <cell r="AM118">
            <v>0</v>
          </cell>
          <cell r="AO118" t="str">
            <v>32363</v>
          </cell>
          <cell r="AR118">
            <v>0.14000000000000001</v>
          </cell>
          <cell r="AU118">
            <v>0.62</v>
          </cell>
          <cell r="AW118">
            <v>0.15</v>
          </cell>
          <cell r="AZ118">
            <v>0.91</v>
          </cell>
          <cell r="BG118">
            <v>0</v>
          </cell>
        </row>
        <row r="119">
          <cell r="A119" t="str">
            <v>27003</v>
          </cell>
          <cell r="C119">
            <v>7.6360000000000001</v>
          </cell>
          <cell r="H119">
            <v>2.1619999999999999</v>
          </cell>
          <cell r="L119">
            <v>9.798</v>
          </cell>
          <cell r="S119">
            <v>0</v>
          </cell>
          <cell r="AF119">
            <v>0</v>
          </cell>
          <cell r="AM119">
            <v>0</v>
          </cell>
          <cell r="AO119" t="str">
            <v>32414</v>
          </cell>
          <cell r="AR119">
            <v>0.05</v>
          </cell>
          <cell r="AT119">
            <v>0.19</v>
          </cell>
          <cell r="AU119">
            <v>0.5</v>
          </cell>
          <cell r="AW119">
            <v>0.09</v>
          </cell>
          <cell r="AZ119">
            <v>0.83</v>
          </cell>
          <cell r="BG119">
            <v>0</v>
          </cell>
        </row>
        <row r="120">
          <cell r="A120" t="str">
            <v>27010</v>
          </cell>
          <cell r="C120">
            <v>14.334</v>
          </cell>
          <cell r="F120">
            <v>0.48399999999999999</v>
          </cell>
          <cell r="H120">
            <v>3.726</v>
          </cell>
          <cell r="L120">
            <v>18.059999999999999</v>
          </cell>
          <cell r="S120">
            <v>0</v>
          </cell>
          <cell r="AF120">
            <v>0</v>
          </cell>
          <cell r="AM120">
            <v>0</v>
          </cell>
          <cell r="AO120" t="str">
            <v>32416</v>
          </cell>
          <cell r="AR120">
            <v>0.04</v>
          </cell>
          <cell r="AU120">
            <v>0.73</v>
          </cell>
          <cell r="AW120">
            <v>3.5000000000000003E-2</v>
          </cell>
          <cell r="AZ120">
            <v>0.80500000000000005</v>
          </cell>
          <cell r="BG120">
            <v>0</v>
          </cell>
        </row>
        <row r="121">
          <cell r="A121" t="str">
            <v>27083</v>
          </cell>
          <cell r="C121">
            <v>2.39</v>
          </cell>
          <cell r="L121">
            <v>2.39</v>
          </cell>
          <cell r="S121">
            <v>0</v>
          </cell>
          <cell r="AF121">
            <v>0</v>
          </cell>
          <cell r="AM121">
            <v>0</v>
          </cell>
          <cell r="AO121" t="str">
            <v>32901</v>
          </cell>
          <cell r="AU121">
            <v>1.7000000000000001E-2</v>
          </cell>
          <cell r="AZ121">
            <v>1.7000000000000001E-2</v>
          </cell>
          <cell r="BG121">
            <v>0</v>
          </cell>
        </row>
        <row r="122">
          <cell r="A122" t="str">
            <v>27320</v>
          </cell>
          <cell r="C122">
            <v>3.782</v>
          </cell>
          <cell r="E122">
            <v>2.415</v>
          </cell>
          <cell r="H122">
            <v>0.47699999999999998</v>
          </cell>
          <cell r="L122">
            <v>6.6740000000000004</v>
          </cell>
          <cell r="S122">
            <v>0</v>
          </cell>
          <cell r="AF122">
            <v>0</v>
          </cell>
          <cell r="AM122">
            <v>0</v>
          </cell>
          <cell r="AO122" t="str">
            <v>33036</v>
          </cell>
          <cell r="AT122">
            <v>0.46</v>
          </cell>
          <cell r="AU122">
            <v>0.154</v>
          </cell>
          <cell r="AW122">
            <v>0.14299999999999999</v>
          </cell>
          <cell r="AZ122">
            <v>0.154</v>
          </cell>
          <cell r="BG122">
            <v>0</v>
          </cell>
        </row>
        <row r="123">
          <cell r="A123" t="str">
            <v>27343</v>
          </cell>
          <cell r="C123">
            <v>1.2629999999999999</v>
          </cell>
          <cell r="H123">
            <v>0.32800000000000001</v>
          </cell>
          <cell r="L123">
            <v>1.591</v>
          </cell>
          <cell r="S123">
            <v>0</v>
          </cell>
          <cell r="AF123">
            <v>0</v>
          </cell>
          <cell r="AM123">
            <v>0</v>
          </cell>
          <cell r="AO123" t="str">
            <v>33070</v>
          </cell>
          <cell r="AT123">
            <v>0.16700000000000001</v>
          </cell>
          <cell r="AU123">
            <v>0.16800000000000001</v>
          </cell>
          <cell r="AZ123">
            <v>0.16800000000000001</v>
          </cell>
          <cell r="BG123">
            <v>0</v>
          </cell>
        </row>
        <row r="124">
          <cell r="A124" t="str">
            <v>27344</v>
          </cell>
          <cell r="C124">
            <v>1.1000000000000001</v>
          </cell>
          <cell r="H124">
            <v>0.16200000000000001</v>
          </cell>
          <cell r="L124">
            <v>1.262</v>
          </cell>
          <cell r="S124">
            <v>0</v>
          </cell>
          <cell r="AF124">
            <v>0</v>
          </cell>
          <cell r="AM124">
            <v>0</v>
          </cell>
          <cell r="AO124" t="str">
            <v>33115</v>
          </cell>
          <cell r="AR124">
            <v>0.154</v>
          </cell>
          <cell r="AT124">
            <v>0.46</v>
          </cell>
          <cell r="AU124">
            <v>0.2</v>
          </cell>
          <cell r="AW124">
            <v>0.14299999999999999</v>
          </cell>
          <cell r="AZ124">
            <v>0.60299999999999998</v>
          </cell>
          <cell r="BG124">
            <v>0</v>
          </cell>
        </row>
        <row r="125">
          <cell r="A125" t="str">
            <v>27400</v>
          </cell>
          <cell r="C125">
            <v>5.2610000000000001</v>
          </cell>
          <cell r="H125">
            <v>0.66900000000000004</v>
          </cell>
          <cell r="L125">
            <v>5.93</v>
          </cell>
          <cell r="S125">
            <v>0</v>
          </cell>
          <cell r="AF125">
            <v>0</v>
          </cell>
          <cell r="AM125">
            <v>0</v>
          </cell>
          <cell r="AO125" t="str">
            <v>33212</v>
          </cell>
          <cell r="AR125">
            <v>1.194</v>
          </cell>
          <cell r="AT125">
            <v>0.16700000000000001</v>
          </cell>
          <cell r="AU125">
            <v>0.1</v>
          </cell>
          <cell r="AW125">
            <v>0.79</v>
          </cell>
          <cell r="AZ125">
            <v>0.26700000000000002</v>
          </cell>
          <cell r="BG125">
            <v>0</v>
          </cell>
        </row>
        <row r="126">
          <cell r="A126" t="str">
            <v>27401</v>
          </cell>
          <cell r="C126">
            <v>5.4029999999999996</v>
          </cell>
          <cell r="H126">
            <v>0.99299999999999999</v>
          </cell>
          <cell r="L126">
            <v>6.3959999999999999</v>
          </cell>
          <cell r="S126">
            <v>0</v>
          </cell>
          <cell r="AF126">
            <v>0</v>
          </cell>
          <cell r="AM126">
            <v>0</v>
          </cell>
          <cell r="AO126" t="str">
            <v>34002</v>
          </cell>
          <cell r="AR126">
            <v>0.154</v>
          </cell>
          <cell r="AT126">
            <v>0.82</v>
          </cell>
          <cell r="AU126">
            <v>0.2</v>
          </cell>
          <cell r="AW126">
            <v>0.02</v>
          </cell>
          <cell r="AY126">
            <v>1</v>
          </cell>
          <cell r="AZ126">
            <v>1.3540000000000001</v>
          </cell>
          <cell r="BG126">
            <v>0</v>
          </cell>
        </row>
        <row r="127">
          <cell r="A127" t="str">
            <v>27402</v>
          </cell>
          <cell r="C127">
            <v>4.3499999999999996</v>
          </cell>
          <cell r="L127">
            <v>4.3499999999999996</v>
          </cell>
          <cell r="S127">
            <v>0</v>
          </cell>
          <cell r="AF127">
            <v>0</v>
          </cell>
          <cell r="AM127">
            <v>0</v>
          </cell>
          <cell r="AO127" t="str">
            <v>34003</v>
          </cell>
          <cell r="AR127">
            <v>1.194</v>
          </cell>
          <cell r="AT127">
            <v>2.0939999999999999</v>
          </cell>
          <cell r="AU127">
            <v>3.2290000000000001</v>
          </cell>
          <cell r="AW127">
            <v>0.79</v>
          </cell>
          <cell r="AZ127">
            <v>7.3069999999999995</v>
          </cell>
          <cell r="BG127">
            <v>0</v>
          </cell>
        </row>
        <row r="128">
          <cell r="A128" t="str">
            <v>27403</v>
          </cell>
          <cell r="C128">
            <v>6.6479999999999997</v>
          </cell>
          <cell r="E128">
            <v>2.2629999999999999</v>
          </cell>
          <cell r="H128">
            <v>1.45</v>
          </cell>
          <cell r="L128">
            <v>10.360999999999999</v>
          </cell>
          <cell r="S128">
            <v>0</v>
          </cell>
          <cell r="AF128">
            <v>0</v>
          </cell>
          <cell r="AM128">
            <v>0</v>
          </cell>
          <cell r="AO128" t="str">
            <v>34033</v>
          </cell>
          <cell r="AR128">
            <v>0.29299999999999998</v>
          </cell>
          <cell r="AT128">
            <v>0.82</v>
          </cell>
          <cell r="AU128">
            <v>0.5</v>
          </cell>
          <cell r="AW128">
            <v>0.02</v>
          </cell>
          <cell r="AY128">
            <v>0.33</v>
          </cell>
          <cell r="AZ128">
            <v>1.633</v>
          </cell>
          <cell r="BG128">
            <v>0</v>
          </cell>
        </row>
        <row r="129">
          <cell r="A129" t="str">
            <v>27404</v>
          </cell>
          <cell r="E129">
            <v>0.94</v>
          </cell>
          <cell r="H129">
            <v>8.3000000000000004E-2</v>
          </cell>
          <cell r="L129">
            <v>1.0229999999999999</v>
          </cell>
          <cell r="S129">
            <v>0</v>
          </cell>
          <cell r="AF129">
            <v>0</v>
          </cell>
          <cell r="AM129">
            <v>0</v>
          </cell>
          <cell r="AO129" t="str">
            <v>34111</v>
          </cell>
          <cell r="AR129">
            <v>0.59899999999999998</v>
          </cell>
          <cell r="AT129">
            <v>1.546</v>
          </cell>
          <cell r="AU129">
            <v>4.0670000000000002</v>
          </cell>
          <cell r="AZ129">
            <v>5.6130000000000004</v>
          </cell>
          <cell r="BG129">
            <v>0</v>
          </cell>
        </row>
        <row r="130">
          <cell r="A130" t="str">
            <v>27416</v>
          </cell>
          <cell r="C130">
            <v>1.1200000000000001</v>
          </cell>
          <cell r="L130">
            <v>1.1200000000000001</v>
          </cell>
          <cell r="S130">
            <v>0</v>
          </cell>
          <cell r="AF130">
            <v>0</v>
          </cell>
          <cell r="AM130">
            <v>0</v>
          </cell>
          <cell r="AO130" t="str">
            <v>34307</v>
          </cell>
          <cell r="AT130">
            <v>0.26400000000000001</v>
          </cell>
          <cell r="AU130">
            <v>4.5999999999999999E-2</v>
          </cell>
          <cell r="AY130">
            <v>0.33</v>
          </cell>
          <cell r="AZ130">
            <v>0.59400000000000008</v>
          </cell>
          <cell r="BG130">
            <v>0</v>
          </cell>
        </row>
        <row r="131">
          <cell r="A131" t="str">
            <v>27417</v>
          </cell>
          <cell r="C131">
            <v>1.46</v>
          </cell>
          <cell r="H131">
            <v>1</v>
          </cell>
          <cell r="L131">
            <v>2.46</v>
          </cell>
          <cell r="S131">
            <v>0</v>
          </cell>
          <cell r="AF131">
            <v>0</v>
          </cell>
          <cell r="AM131">
            <v>0</v>
          </cell>
          <cell r="AO131" t="str">
            <v>34324</v>
          </cell>
          <cell r="AR131">
            <v>0.59899999999999998</v>
          </cell>
          <cell r="AT131">
            <v>0.44</v>
          </cell>
          <cell r="AU131">
            <v>0.57199999999999995</v>
          </cell>
          <cell r="AW131">
            <v>1.9E-2</v>
          </cell>
          <cell r="AY131">
            <v>0.80500000000000005</v>
          </cell>
          <cell r="AZ131">
            <v>0.59899999999999998</v>
          </cell>
          <cell r="BG131">
            <v>0</v>
          </cell>
        </row>
        <row r="132">
          <cell r="A132" t="str">
            <v>27901</v>
          </cell>
          <cell r="C132">
            <v>1</v>
          </cell>
          <cell r="L132">
            <v>1</v>
          </cell>
          <cell r="S132">
            <v>0</v>
          </cell>
          <cell r="AF132">
            <v>0</v>
          </cell>
          <cell r="AM132">
            <v>0</v>
          </cell>
          <cell r="AO132" t="str">
            <v>34401</v>
          </cell>
          <cell r="AR132">
            <v>1.167</v>
          </cell>
          <cell r="AT132">
            <v>2.5</v>
          </cell>
          <cell r="AU132">
            <v>4.5999999999999999E-2</v>
          </cell>
          <cell r="AW132">
            <v>0.46</v>
          </cell>
          <cell r="AZ132">
            <v>4.5999999999999999E-2</v>
          </cell>
          <cell r="BG132">
            <v>0</v>
          </cell>
        </row>
        <row r="133">
          <cell r="A133" t="str">
            <v>28137</v>
          </cell>
          <cell r="C133">
            <v>0.21099999999999999</v>
          </cell>
          <cell r="L133">
            <v>0.21099999999999999</v>
          </cell>
          <cell r="S133">
            <v>0</v>
          </cell>
          <cell r="AF133">
            <v>0</v>
          </cell>
          <cell r="AM133">
            <v>0</v>
          </cell>
          <cell r="AO133" t="str">
            <v>36140</v>
          </cell>
          <cell r="AR133">
            <v>2.4E-2</v>
          </cell>
          <cell r="AT133">
            <v>0.44</v>
          </cell>
          <cell r="AU133">
            <v>0.57199999999999995</v>
          </cell>
          <cell r="AW133">
            <v>0.36199999999999999</v>
          </cell>
          <cell r="AY133">
            <v>0.80500000000000005</v>
          </cell>
          <cell r="AZ133">
            <v>2.2030000000000003</v>
          </cell>
          <cell r="BG133">
            <v>0</v>
          </cell>
        </row>
        <row r="134">
          <cell r="A134" t="str">
            <v>28149</v>
          </cell>
          <cell r="C134">
            <v>0.8</v>
          </cell>
          <cell r="E134">
            <v>0.63</v>
          </cell>
          <cell r="H134">
            <v>0.125</v>
          </cell>
          <cell r="L134">
            <v>0.92500000000000004</v>
          </cell>
          <cell r="S134">
            <v>0</v>
          </cell>
          <cell r="AF134">
            <v>0</v>
          </cell>
          <cell r="AM134">
            <v>0</v>
          </cell>
          <cell r="AO134" t="str">
            <v>36250</v>
          </cell>
          <cell r="AT134">
            <v>0.33700000000000002</v>
          </cell>
          <cell r="AW134">
            <v>0.104</v>
          </cell>
          <cell r="AZ134">
            <v>0.441</v>
          </cell>
          <cell r="BG134">
            <v>0</v>
          </cell>
        </row>
        <row r="135">
          <cell r="A135" t="str">
            <v>29100</v>
          </cell>
          <cell r="C135">
            <v>1.087</v>
          </cell>
          <cell r="E135">
            <v>0.63</v>
          </cell>
          <cell r="H135">
            <v>0.24099999999999999</v>
          </cell>
          <cell r="L135">
            <v>1.9580000000000002</v>
          </cell>
          <cell r="S135">
            <v>0</v>
          </cell>
          <cell r="AF135">
            <v>0</v>
          </cell>
          <cell r="AM135">
            <v>0</v>
          </cell>
          <cell r="AO135" t="str">
            <v>37501</v>
          </cell>
          <cell r="AR135">
            <v>1.167</v>
          </cell>
          <cell r="AT135">
            <v>2.5</v>
          </cell>
          <cell r="AU135">
            <v>1.835</v>
          </cell>
          <cell r="AW135">
            <v>0.46</v>
          </cell>
          <cell r="AZ135">
            <v>5.9619999999999997</v>
          </cell>
          <cell r="BG135">
            <v>0</v>
          </cell>
        </row>
        <row r="136">
          <cell r="A136" t="str">
            <v>29101</v>
          </cell>
          <cell r="C136">
            <v>2</v>
          </cell>
          <cell r="H136">
            <v>7.9000000000000001E-2</v>
          </cell>
          <cell r="L136">
            <v>2.0790000000000002</v>
          </cell>
          <cell r="S136">
            <v>0</v>
          </cell>
          <cell r="AF136">
            <v>0</v>
          </cell>
          <cell r="AM136">
            <v>0</v>
          </cell>
          <cell r="AO136" t="str">
            <v>37502</v>
          </cell>
          <cell r="AR136">
            <v>0.5</v>
          </cell>
          <cell r="AT136">
            <v>2.5</v>
          </cell>
          <cell r="AU136">
            <v>1.3</v>
          </cell>
          <cell r="AW136">
            <v>0.15</v>
          </cell>
          <cell r="AZ136">
            <v>4.45</v>
          </cell>
          <cell r="BG136">
            <v>0</v>
          </cell>
        </row>
        <row r="137">
          <cell r="A137" t="str">
            <v>29103</v>
          </cell>
          <cell r="C137">
            <v>2</v>
          </cell>
          <cell r="L137">
            <v>2</v>
          </cell>
          <cell r="S137">
            <v>0</v>
          </cell>
          <cell r="AF137">
            <v>0</v>
          </cell>
          <cell r="AM137">
            <v>0</v>
          </cell>
          <cell r="AO137" t="str">
            <v>37503</v>
          </cell>
          <cell r="AT137">
            <v>1</v>
          </cell>
          <cell r="AU137">
            <v>0.3</v>
          </cell>
          <cell r="AZ137">
            <v>1</v>
          </cell>
          <cell r="BG137">
            <v>0</v>
          </cell>
        </row>
        <row r="138">
          <cell r="A138" t="str">
            <v>29311</v>
          </cell>
          <cell r="C138">
            <v>0.5</v>
          </cell>
          <cell r="E138">
            <v>1</v>
          </cell>
          <cell r="L138">
            <v>0.5</v>
          </cell>
          <cell r="S138">
            <v>0</v>
          </cell>
          <cell r="AF138">
            <v>0</v>
          </cell>
          <cell r="AM138">
            <v>0</v>
          </cell>
          <cell r="AO138" t="str">
            <v>37504</v>
          </cell>
          <cell r="AT138">
            <v>0.7</v>
          </cell>
          <cell r="AU138">
            <v>0.67</v>
          </cell>
          <cell r="AZ138">
            <v>1.37</v>
          </cell>
          <cell r="BG138">
            <v>0</v>
          </cell>
        </row>
        <row r="139">
          <cell r="A139" t="str">
            <v>29320</v>
          </cell>
          <cell r="C139">
            <v>4</v>
          </cell>
          <cell r="E139">
            <v>1</v>
          </cell>
          <cell r="L139">
            <v>5</v>
          </cell>
          <cell r="S139">
            <v>0</v>
          </cell>
          <cell r="AF139">
            <v>0</v>
          </cell>
          <cell r="AM139">
            <v>0</v>
          </cell>
          <cell r="AO139" t="str">
            <v>37505</v>
          </cell>
          <cell r="AR139">
            <v>0.4</v>
          </cell>
          <cell r="AT139">
            <v>0.24</v>
          </cell>
          <cell r="AU139">
            <v>0.24</v>
          </cell>
          <cell r="AZ139">
            <v>0.88</v>
          </cell>
          <cell r="BG139">
            <v>0</v>
          </cell>
        </row>
        <row r="140">
          <cell r="A140" t="str">
            <v>30303</v>
          </cell>
          <cell r="C140">
            <v>0.6</v>
          </cell>
          <cell r="G140">
            <v>1.4999999999999999E-2</v>
          </cell>
          <cell r="L140">
            <v>0.6</v>
          </cell>
          <cell r="S140">
            <v>0</v>
          </cell>
          <cell r="AF140">
            <v>0</v>
          </cell>
          <cell r="AM140">
            <v>0</v>
          </cell>
          <cell r="AO140" t="str">
            <v>37507</v>
          </cell>
          <cell r="AT140">
            <v>0.33</v>
          </cell>
          <cell r="AU140">
            <v>0.3</v>
          </cell>
          <cell r="AZ140">
            <v>0.63</v>
          </cell>
          <cell r="BG140">
            <v>0</v>
          </cell>
        </row>
        <row r="141">
          <cell r="A141" t="str">
            <v>31002</v>
          </cell>
          <cell r="C141">
            <v>12.583</v>
          </cell>
          <cell r="L141">
            <v>12.583</v>
          </cell>
          <cell r="S141">
            <v>0</v>
          </cell>
          <cell r="AF141">
            <v>0</v>
          </cell>
          <cell r="AM141">
            <v>0</v>
          </cell>
          <cell r="AO141" t="str">
            <v>37903</v>
          </cell>
          <cell r="AT141">
            <v>0.25</v>
          </cell>
          <cell r="AU141">
            <v>0.33300000000000002</v>
          </cell>
          <cell r="AZ141">
            <v>0.58299999999999996</v>
          </cell>
          <cell r="BG141">
            <v>0</v>
          </cell>
        </row>
        <row r="142">
          <cell r="A142" t="str">
            <v>31004</v>
          </cell>
          <cell r="C142">
            <v>4</v>
          </cell>
          <cell r="H142">
            <v>2.6739999999999999</v>
          </cell>
          <cell r="L142">
            <v>4</v>
          </cell>
          <cell r="S142">
            <v>0</v>
          </cell>
          <cell r="AF142">
            <v>0</v>
          </cell>
          <cell r="AM142">
            <v>0</v>
          </cell>
          <cell r="AO142" t="str">
            <v>38267</v>
          </cell>
          <cell r="AR142">
            <v>0.17</v>
          </cell>
          <cell r="AT142">
            <v>0.21099999999999999</v>
          </cell>
          <cell r="AU142">
            <v>0.5</v>
          </cell>
          <cell r="AZ142">
            <v>0.88100000000000001</v>
          </cell>
          <cell r="BG142">
            <v>0</v>
          </cell>
        </row>
        <row r="143">
          <cell r="A143" t="str">
            <v>31006</v>
          </cell>
          <cell r="C143">
            <v>8.2040000000000006</v>
          </cell>
          <cell r="H143">
            <v>2.6739999999999999</v>
          </cell>
          <cell r="L143">
            <v>10.878</v>
          </cell>
          <cell r="S143">
            <v>0</v>
          </cell>
          <cell r="AF143">
            <v>0</v>
          </cell>
          <cell r="AM143">
            <v>0</v>
          </cell>
          <cell r="AO143" t="str">
            <v>39002</v>
          </cell>
          <cell r="AT143">
            <v>0.2</v>
          </cell>
          <cell r="AU143">
            <v>0.9</v>
          </cell>
          <cell r="AZ143">
            <v>0.2</v>
          </cell>
          <cell r="BG143">
            <v>0</v>
          </cell>
        </row>
        <row r="144">
          <cell r="A144" t="str">
            <v>31015</v>
          </cell>
          <cell r="C144">
            <v>8.4789999999999992</v>
          </cell>
          <cell r="H144">
            <v>1.6</v>
          </cell>
          <cell r="L144">
            <v>10.078999999999999</v>
          </cell>
          <cell r="S144">
            <v>0</v>
          </cell>
          <cell r="AF144">
            <v>0</v>
          </cell>
          <cell r="AM144">
            <v>0</v>
          </cell>
          <cell r="AO144" t="str">
            <v>39003</v>
          </cell>
          <cell r="AR144">
            <v>0.13400000000000001</v>
          </cell>
          <cell r="AT144">
            <v>0.66800000000000004</v>
          </cell>
          <cell r="AU144">
            <v>0.33300000000000002</v>
          </cell>
          <cell r="AZ144">
            <v>1.0010000000000001</v>
          </cell>
          <cell r="BG144">
            <v>0</v>
          </cell>
        </row>
        <row r="145">
          <cell r="A145" t="str">
            <v>31016</v>
          </cell>
          <cell r="C145">
            <v>3.7</v>
          </cell>
          <cell r="L145">
            <v>3.7</v>
          </cell>
          <cell r="S145">
            <v>0</v>
          </cell>
          <cell r="AF145">
            <v>0</v>
          </cell>
          <cell r="AM145">
            <v>0</v>
          </cell>
          <cell r="AO145" t="str">
            <v>39007</v>
          </cell>
          <cell r="AR145">
            <v>2</v>
          </cell>
          <cell r="AT145">
            <v>4</v>
          </cell>
          <cell r="AU145">
            <v>5.2</v>
          </cell>
          <cell r="AY145">
            <v>1</v>
          </cell>
          <cell r="AZ145">
            <v>11.2</v>
          </cell>
          <cell r="BG145">
            <v>0</v>
          </cell>
        </row>
        <row r="146">
          <cell r="A146" t="str">
            <v>31025</v>
          </cell>
          <cell r="C146">
            <v>5.4</v>
          </cell>
          <cell r="H146">
            <v>0.53700000000000003</v>
          </cell>
          <cell r="L146">
            <v>5.4</v>
          </cell>
          <cell r="S146">
            <v>0</v>
          </cell>
          <cell r="AF146">
            <v>0</v>
          </cell>
          <cell r="AM146">
            <v>0</v>
          </cell>
          <cell r="AO146" t="str">
            <v>39090</v>
          </cell>
          <cell r="AT146">
            <v>0.48499999999999999</v>
          </cell>
          <cell r="AU146">
            <v>0.9</v>
          </cell>
          <cell r="AZ146">
            <v>1.385</v>
          </cell>
          <cell r="BG146">
            <v>0</v>
          </cell>
        </row>
        <row r="147">
          <cell r="A147" t="str">
            <v>31103</v>
          </cell>
          <cell r="C147">
            <v>2.036</v>
          </cell>
          <cell r="H147">
            <v>0.53700000000000003</v>
          </cell>
          <cell r="L147">
            <v>2.573</v>
          </cell>
          <cell r="S147">
            <v>0</v>
          </cell>
          <cell r="AF147">
            <v>0</v>
          </cell>
          <cell r="AM147">
            <v>0</v>
          </cell>
          <cell r="AO147" t="str">
            <v>39119</v>
          </cell>
          <cell r="AR147">
            <v>0.13400000000000001</v>
          </cell>
          <cell r="AT147">
            <v>0.13400000000000001</v>
          </cell>
          <cell r="AU147">
            <v>0.67</v>
          </cell>
          <cell r="AZ147">
            <v>0.93800000000000006</v>
          </cell>
          <cell r="BG147">
            <v>0</v>
          </cell>
        </row>
        <row r="148">
          <cell r="A148" t="str">
            <v>31201</v>
          </cell>
          <cell r="C148">
            <v>4</v>
          </cell>
          <cell r="H148">
            <v>0.25</v>
          </cell>
          <cell r="L148">
            <v>4</v>
          </cell>
          <cell r="S148">
            <v>0</v>
          </cell>
          <cell r="AF148">
            <v>0</v>
          </cell>
          <cell r="AM148">
            <v>0</v>
          </cell>
          <cell r="AO148" t="str">
            <v>39200</v>
          </cell>
          <cell r="AT148">
            <v>0.28799999999999998</v>
          </cell>
          <cell r="AU148">
            <v>1.25</v>
          </cell>
          <cell r="AY148">
            <v>1</v>
          </cell>
          <cell r="AZ148">
            <v>2.25</v>
          </cell>
          <cell r="BG148">
            <v>0</v>
          </cell>
        </row>
        <row r="149">
          <cell r="A149" t="str">
            <v>31306</v>
          </cell>
          <cell r="C149">
            <v>1.5009999999999999</v>
          </cell>
          <cell r="H149">
            <v>0.25</v>
          </cell>
          <cell r="L149">
            <v>1.7509999999999999</v>
          </cell>
          <cell r="S149">
            <v>0</v>
          </cell>
          <cell r="AF149">
            <v>0</v>
          </cell>
          <cell r="AM149">
            <v>0</v>
          </cell>
          <cell r="AO149" t="str">
            <v>39203</v>
          </cell>
          <cell r="AT149">
            <v>0.17499999999999999</v>
          </cell>
          <cell r="AU149">
            <v>0.34</v>
          </cell>
          <cell r="AZ149">
            <v>0.17499999999999999</v>
          </cell>
          <cell r="BG149">
            <v>0</v>
          </cell>
        </row>
        <row r="150">
          <cell r="A150" t="str">
            <v>31311</v>
          </cell>
          <cell r="C150">
            <v>1</v>
          </cell>
          <cell r="L150">
            <v>1</v>
          </cell>
          <cell r="S150">
            <v>0</v>
          </cell>
          <cell r="AF150">
            <v>0</v>
          </cell>
          <cell r="AM150">
            <v>0</v>
          </cell>
          <cell r="AO150" t="str">
            <v>39204</v>
          </cell>
          <cell r="AT150">
            <v>0.33</v>
          </cell>
          <cell r="AU150">
            <v>0.66</v>
          </cell>
          <cell r="AZ150">
            <v>0.99</v>
          </cell>
          <cell r="BG150">
            <v>0</v>
          </cell>
        </row>
        <row r="151">
          <cell r="A151" t="str">
            <v>31332</v>
          </cell>
          <cell r="C151">
            <v>0.75</v>
          </cell>
          <cell r="L151">
            <v>0.75</v>
          </cell>
          <cell r="S151">
            <v>0</v>
          </cell>
          <cell r="AF151">
            <v>0</v>
          </cell>
          <cell r="AM151">
            <v>0</v>
          </cell>
          <cell r="AO151" t="str">
            <v>39207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0.28799999999999998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0.28799999999999998</v>
          </cell>
          <cell r="BG151">
            <v>0</v>
          </cell>
        </row>
        <row r="152">
          <cell r="A152" t="str">
            <v>31401</v>
          </cell>
          <cell r="C152">
            <v>2.6</v>
          </cell>
          <cell r="D152">
            <v>9.8000000000000004E-2</v>
          </cell>
          <cell r="H152">
            <v>1.645</v>
          </cell>
          <cell r="I152">
            <v>6.0999999999999999E-2</v>
          </cell>
          <cell r="L152">
            <v>2.6</v>
          </cell>
          <cell r="S152">
            <v>0</v>
          </cell>
          <cell r="AF152">
            <v>0</v>
          </cell>
          <cell r="AM152">
            <v>0</v>
          </cell>
          <cell r="AO152" t="str">
            <v>39208</v>
          </cell>
          <cell r="AP152">
            <v>1.5029999999999999</v>
          </cell>
          <cell r="AQ152">
            <v>2.1619999999999999</v>
          </cell>
          <cell r="AR152">
            <v>65.751000000000005</v>
          </cell>
          <cell r="AS152">
            <v>5.7409999999999997</v>
          </cell>
          <cell r="AT152">
            <v>148.88100000000003</v>
          </cell>
          <cell r="AU152">
            <v>0.34</v>
          </cell>
          <cell r="AV152">
            <v>2.1809999999999996</v>
          </cell>
          <cell r="AW152">
            <v>21.623999999999988</v>
          </cell>
          <cell r="AX152">
            <v>1.9500000000000002</v>
          </cell>
          <cell r="AY152">
            <v>14.744</v>
          </cell>
          <cell r="AZ152">
            <v>0.34</v>
          </cell>
          <cell r="BG152">
            <v>0</v>
          </cell>
        </row>
        <row r="153">
          <cell r="A153" t="str">
            <v>32081</v>
          </cell>
          <cell r="C153">
            <v>16</v>
          </cell>
          <cell r="D153">
            <v>9.8000000000000004E-2</v>
          </cell>
          <cell r="E153">
            <v>0.66700000000000004</v>
          </cell>
          <cell r="H153">
            <v>1.645</v>
          </cell>
          <cell r="I153">
            <v>6.0999999999999999E-2</v>
          </cell>
          <cell r="L153">
            <v>17.803999999999998</v>
          </cell>
          <cell r="S153">
            <v>0</v>
          </cell>
          <cell r="AF153">
            <v>0</v>
          </cell>
          <cell r="AM153">
            <v>0</v>
          </cell>
          <cell r="AO153" t="str">
            <v>39209</v>
          </cell>
          <cell r="AU153">
            <v>0.33</v>
          </cell>
          <cell r="AZ153">
            <v>0.33</v>
          </cell>
          <cell r="BG153">
            <v>0</v>
          </cell>
        </row>
        <row r="154">
          <cell r="A154" t="str">
            <v>32325</v>
          </cell>
          <cell r="C154">
            <v>1.5</v>
          </cell>
          <cell r="E154">
            <v>0.66700000000000004</v>
          </cell>
          <cell r="H154">
            <v>0.19</v>
          </cell>
          <cell r="L154">
            <v>0.85699999999999998</v>
          </cell>
          <cell r="S154">
            <v>0</v>
          </cell>
          <cell r="AF154">
            <v>0</v>
          </cell>
          <cell r="AM154">
            <v>0</v>
          </cell>
          <cell r="AO154" t="str">
            <v>00000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G154">
            <v>0</v>
          </cell>
        </row>
        <row r="155">
          <cell r="A155" t="str">
            <v>32326</v>
          </cell>
          <cell r="C155">
            <v>1.5</v>
          </cell>
          <cell r="H155">
            <v>0.6</v>
          </cell>
          <cell r="I155">
            <v>3.3000000000000002E-2</v>
          </cell>
          <cell r="L155">
            <v>1.5</v>
          </cell>
          <cell r="S155">
            <v>0</v>
          </cell>
          <cell r="AF155">
            <v>0</v>
          </cell>
          <cell r="AM155">
            <v>0</v>
          </cell>
          <cell r="AO155" t="str">
            <v>Grand Total</v>
          </cell>
          <cell r="AP155">
            <v>1.5029999999999999</v>
          </cell>
          <cell r="AQ155">
            <v>2.0329999999999999</v>
          </cell>
          <cell r="AR155">
            <v>65.785000000000011</v>
          </cell>
          <cell r="AS155">
            <v>5.7249999999999996</v>
          </cell>
          <cell r="AT155">
            <v>150.02600000000004</v>
          </cell>
          <cell r="AU155">
            <v>140.363</v>
          </cell>
          <cell r="AV155">
            <v>2.1739999999999999</v>
          </cell>
          <cell r="AW155">
            <v>22.276999999999987</v>
          </cell>
          <cell r="AX155">
            <v>2.206</v>
          </cell>
          <cell r="AY155">
            <v>18.414999999999999</v>
          </cell>
          <cell r="AZ155">
            <v>410.50700000000006</v>
          </cell>
          <cell r="BG155">
            <v>0</v>
          </cell>
        </row>
        <row r="156">
          <cell r="A156" t="str">
            <v>32354</v>
          </cell>
          <cell r="C156">
            <v>2.0009999999999999</v>
          </cell>
          <cell r="H156">
            <v>0.6</v>
          </cell>
          <cell r="I156">
            <v>3.3000000000000002E-2</v>
          </cell>
          <cell r="L156">
            <v>2.6339999999999999</v>
          </cell>
          <cell r="S156">
            <v>0</v>
          </cell>
          <cell r="AF156">
            <v>0</v>
          </cell>
          <cell r="AM156">
            <v>0</v>
          </cell>
          <cell r="AZ156">
            <v>0</v>
          </cell>
          <cell r="BG156">
            <v>0</v>
          </cell>
        </row>
        <row r="157">
          <cell r="A157" t="str">
            <v>32356</v>
          </cell>
          <cell r="C157">
            <v>5.96</v>
          </cell>
          <cell r="H157">
            <v>5.79</v>
          </cell>
          <cell r="L157">
            <v>11.75</v>
          </cell>
          <cell r="S157">
            <v>0</v>
          </cell>
          <cell r="AF157">
            <v>0</v>
          </cell>
          <cell r="AM157">
            <v>0</v>
          </cell>
          <cell r="AZ157">
            <v>0</v>
          </cell>
          <cell r="BG157">
            <v>0</v>
          </cell>
        </row>
        <row r="158">
          <cell r="A158" t="str">
            <v>32358</v>
          </cell>
          <cell r="C158">
            <v>0.28999999999999998</v>
          </cell>
          <cell r="L158">
            <v>0.28999999999999998</v>
          </cell>
          <cell r="S158">
            <v>0</v>
          </cell>
          <cell r="AF158">
            <v>0</v>
          </cell>
          <cell r="AM158">
            <v>0</v>
          </cell>
          <cell r="AZ158">
            <v>0</v>
          </cell>
          <cell r="BG158">
            <v>0</v>
          </cell>
        </row>
        <row r="159">
          <cell r="A159" t="str">
            <v>32360</v>
          </cell>
          <cell r="C159">
            <v>4</v>
          </cell>
          <cell r="L159">
            <v>4</v>
          </cell>
          <cell r="S159">
            <v>0</v>
          </cell>
          <cell r="AF159">
            <v>0</v>
          </cell>
          <cell r="AM159">
            <v>0</v>
          </cell>
          <cell r="AZ159">
            <v>0</v>
          </cell>
          <cell r="BG159">
            <v>0</v>
          </cell>
        </row>
        <row r="160">
          <cell r="A160" t="str">
            <v>32361</v>
          </cell>
          <cell r="C160">
            <v>1.2190000000000001</v>
          </cell>
          <cell r="H160">
            <v>0.18</v>
          </cell>
          <cell r="L160">
            <v>1.2190000000000001</v>
          </cell>
          <cell r="S160">
            <v>0</v>
          </cell>
          <cell r="AF160">
            <v>0</v>
          </cell>
          <cell r="AM160">
            <v>0</v>
          </cell>
          <cell r="AZ160">
            <v>0</v>
          </cell>
          <cell r="BG160">
            <v>0</v>
          </cell>
        </row>
        <row r="161">
          <cell r="A161" t="str">
            <v>32362</v>
          </cell>
          <cell r="C161">
            <v>0.1</v>
          </cell>
          <cell r="H161">
            <v>0.18</v>
          </cell>
          <cell r="L161">
            <v>0.28000000000000003</v>
          </cell>
          <cell r="S161">
            <v>0</v>
          </cell>
          <cell r="AF161">
            <v>0</v>
          </cell>
          <cell r="AM161">
            <v>0</v>
          </cell>
          <cell r="AZ161">
            <v>0</v>
          </cell>
          <cell r="BG161">
            <v>0</v>
          </cell>
        </row>
        <row r="162">
          <cell r="A162" t="str">
            <v>32363</v>
          </cell>
          <cell r="C162">
            <v>1.32</v>
          </cell>
          <cell r="H162">
            <v>0.2</v>
          </cell>
          <cell r="L162">
            <v>1.52</v>
          </cell>
          <cell r="S162">
            <v>0</v>
          </cell>
          <cell r="AF162">
            <v>0</v>
          </cell>
          <cell r="AM162">
            <v>0</v>
          </cell>
          <cell r="AZ162">
            <v>0</v>
          </cell>
          <cell r="BG162">
            <v>0</v>
          </cell>
        </row>
        <row r="163">
          <cell r="A163" t="str">
            <v>32414</v>
          </cell>
          <cell r="C163">
            <v>0.66700000000000004</v>
          </cell>
          <cell r="H163">
            <v>8.4000000000000005E-2</v>
          </cell>
          <cell r="L163">
            <v>0.751</v>
          </cell>
          <cell r="S163">
            <v>0</v>
          </cell>
          <cell r="AF163">
            <v>0</v>
          </cell>
          <cell r="AM163">
            <v>0</v>
          </cell>
          <cell r="AZ163">
            <v>0</v>
          </cell>
          <cell r="BG163">
            <v>0</v>
          </cell>
        </row>
        <row r="164">
          <cell r="A164" t="str">
            <v>32416</v>
          </cell>
          <cell r="C164">
            <v>0.6</v>
          </cell>
          <cell r="L164">
            <v>0.6</v>
          </cell>
          <cell r="S164">
            <v>0</v>
          </cell>
          <cell r="AF164">
            <v>0</v>
          </cell>
          <cell r="AM164">
            <v>0</v>
          </cell>
          <cell r="AZ164">
            <v>0</v>
          </cell>
          <cell r="BG164">
            <v>0</v>
          </cell>
        </row>
        <row r="165">
          <cell r="A165" t="str">
            <v>32901</v>
          </cell>
          <cell r="C165">
            <v>0.70499999999999996</v>
          </cell>
          <cell r="L165">
            <v>0.70499999999999996</v>
          </cell>
          <cell r="S165">
            <v>0</v>
          </cell>
          <cell r="AF165">
            <v>0</v>
          </cell>
          <cell r="AM165">
            <v>0</v>
          </cell>
          <cell r="AZ165">
            <v>0</v>
          </cell>
          <cell r="BG165">
            <v>0</v>
          </cell>
        </row>
        <row r="166">
          <cell r="A166" t="str">
            <v>32907</v>
          </cell>
          <cell r="C166">
            <v>0.39</v>
          </cell>
          <cell r="H166">
            <v>0.217</v>
          </cell>
          <cell r="L166">
            <v>0.39</v>
          </cell>
          <cell r="S166">
            <v>0</v>
          </cell>
          <cell r="AF166">
            <v>0</v>
          </cell>
          <cell r="AM166">
            <v>0</v>
          </cell>
          <cell r="AZ166">
            <v>0</v>
          </cell>
          <cell r="BG166">
            <v>0</v>
          </cell>
        </row>
        <row r="167">
          <cell r="A167" t="str">
            <v>33036</v>
          </cell>
          <cell r="C167">
            <v>0.16500000000000001</v>
          </cell>
          <cell r="H167">
            <v>0.217</v>
          </cell>
          <cell r="L167">
            <v>0.217</v>
          </cell>
          <cell r="S167">
            <v>0</v>
          </cell>
          <cell r="AF167">
            <v>0</v>
          </cell>
          <cell r="AM167">
            <v>0</v>
          </cell>
          <cell r="AZ167">
            <v>0</v>
          </cell>
          <cell r="BG167">
            <v>0</v>
          </cell>
        </row>
        <row r="168">
          <cell r="A168" t="str">
            <v>33070</v>
          </cell>
          <cell r="C168">
            <v>0.16500000000000001</v>
          </cell>
          <cell r="L168">
            <v>0.16500000000000001</v>
          </cell>
          <cell r="S168">
            <v>0</v>
          </cell>
          <cell r="AF168">
            <v>0</v>
          </cell>
          <cell r="AM168">
            <v>0</v>
          </cell>
          <cell r="AZ168">
            <v>0</v>
          </cell>
          <cell r="BG168">
            <v>0</v>
          </cell>
        </row>
        <row r="169">
          <cell r="A169" t="str">
            <v>33115</v>
          </cell>
          <cell r="C169">
            <v>0.67</v>
          </cell>
          <cell r="L169">
            <v>0.67</v>
          </cell>
          <cell r="S169">
            <v>0</v>
          </cell>
          <cell r="AF169">
            <v>0</v>
          </cell>
          <cell r="AM169">
            <v>0</v>
          </cell>
          <cell r="AZ169">
            <v>0</v>
          </cell>
          <cell r="BG169">
            <v>0</v>
          </cell>
        </row>
        <row r="170">
          <cell r="A170" t="str">
            <v>33202</v>
          </cell>
          <cell r="C170">
            <v>5.5E-2</v>
          </cell>
          <cell r="H170">
            <v>4.2999999999999997E-2</v>
          </cell>
          <cell r="L170">
            <v>5.5E-2</v>
          </cell>
          <cell r="S170">
            <v>0</v>
          </cell>
          <cell r="AF170">
            <v>0</v>
          </cell>
          <cell r="AM170">
            <v>0</v>
          </cell>
          <cell r="AZ170">
            <v>0</v>
          </cell>
          <cell r="BG170">
            <v>0</v>
          </cell>
        </row>
        <row r="171">
          <cell r="A171" t="str">
            <v>33206</v>
          </cell>
          <cell r="C171">
            <v>0.25</v>
          </cell>
          <cell r="H171">
            <v>4.2999999999999997E-2</v>
          </cell>
          <cell r="L171">
            <v>4.2999999999999997E-2</v>
          </cell>
          <cell r="S171">
            <v>0</v>
          </cell>
          <cell r="AF171">
            <v>0</v>
          </cell>
          <cell r="AM171">
            <v>0</v>
          </cell>
          <cell r="AZ171">
            <v>0</v>
          </cell>
          <cell r="BG171">
            <v>0</v>
          </cell>
        </row>
        <row r="172">
          <cell r="A172" t="str">
            <v>33207</v>
          </cell>
          <cell r="C172">
            <v>0.25</v>
          </cell>
          <cell r="H172">
            <v>0.52300000000000002</v>
          </cell>
          <cell r="L172">
            <v>0.25</v>
          </cell>
          <cell r="S172">
            <v>0</v>
          </cell>
          <cell r="AF172">
            <v>0</v>
          </cell>
          <cell r="AM172">
            <v>0</v>
          </cell>
          <cell r="AZ172">
            <v>0</v>
          </cell>
          <cell r="BG172">
            <v>0</v>
          </cell>
        </row>
        <row r="173">
          <cell r="A173" t="str">
            <v>34002</v>
          </cell>
          <cell r="C173">
            <v>4</v>
          </cell>
          <cell r="H173">
            <v>0.52300000000000002</v>
          </cell>
          <cell r="L173">
            <v>4.5229999999999997</v>
          </cell>
          <cell r="S173">
            <v>0</v>
          </cell>
          <cell r="AF173">
            <v>0</v>
          </cell>
          <cell r="AM173">
            <v>0</v>
          </cell>
          <cell r="AZ173">
            <v>0</v>
          </cell>
          <cell r="BG173">
            <v>0</v>
          </cell>
        </row>
        <row r="174">
          <cell r="A174" t="str">
            <v>34003</v>
          </cell>
          <cell r="C174">
            <v>5.2130000000000001</v>
          </cell>
          <cell r="H174">
            <v>4.1539999999999999</v>
          </cell>
          <cell r="L174">
            <v>9.3670000000000009</v>
          </cell>
          <cell r="S174">
            <v>0</v>
          </cell>
          <cell r="AF174">
            <v>0</v>
          </cell>
          <cell r="AM174">
            <v>0</v>
          </cell>
          <cell r="AZ174">
            <v>0</v>
          </cell>
          <cell r="BG174">
            <v>0</v>
          </cell>
        </row>
        <row r="175">
          <cell r="A175" t="str">
            <v>34033</v>
          </cell>
          <cell r="C175">
            <v>3.6219999999999999</v>
          </cell>
          <cell r="H175">
            <v>0.27</v>
          </cell>
          <cell r="L175">
            <v>3.8919999999999999</v>
          </cell>
          <cell r="S175">
            <v>0</v>
          </cell>
          <cell r="AF175">
            <v>0</v>
          </cell>
          <cell r="AM175">
            <v>0</v>
          </cell>
          <cell r="AZ175">
            <v>0</v>
          </cell>
          <cell r="BG175">
            <v>0</v>
          </cell>
        </row>
        <row r="176">
          <cell r="A176" t="str">
            <v>34111</v>
          </cell>
          <cell r="C176">
            <v>3</v>
          </cell>
          <cell r="H176">
            <v>1.167</v>
          </cell>
          <cell r="L176">
            <v>4.1669999999999998</v>
          </cell>
          <cell r="S176">
            <v>0</v>
          </cell>
          <cell r="AF176">
            <v>0</v>
          </cell>
          <cell r="AM176">
            <v>0</v>
          </cell>
          <cell r="AZ176">
            <v>0</v>
          </cell>
          <cell r="BG176">
            <v>0</v>
          </cell>
        </row>
        <row r="177">
          <cell r="A177" t="str">
            <v>34324</v>
          </cell>
          <cell r="C177">
            <v>0.58499999999999996</v>
          </cell>
          <cell r="L177">
            <v>0.58499999999999996</v>
          </cell>
          <cell r="S177">
            <v>0</v>
          </cell>
          <cell r="AF177">
            <v>0</v>
          </cell>
          <cell r="AM177">
            <v>0</v>
          </cell>
          <cell r="AZ177">
            <v>0</v>
          </cell>
          <cell r="BG177">
            <v>0</v>
          </cell>
        </row>
        <row r="178">
          <cell r="A178" t="str">
            <v>34401</v>
          </cell>
          <cell r="C178">
            <v>0.66700000000000004</v>
          </cell>
          <cell r="L178">
            <v>0.66700000000000004</v>
          </cell>
          <cell r="S178">
            <v>0</v>
          </cell>
          <cell r="AF178">
            <v>0</v>
          </cell>
          <cell r="AM178">
            <v>0</v>
          </cell>
          <cell r="AZ178">
            <v>0</v>
          </cell>
          <cell r="BG178">
            <v>0</v>
          </cell>
        </row>
        <row r="179">
          <cell r="A179" t="str">
            <v>34402</v>
          </cell>
          <cell r="C179">
            <v>1</v>
          </cell>
          <cell r="L179">
            <v>1</v>
          </cell>
          <cell r="S179">
            <v>0</v>
          </cell>
          <cell r="AF179">
            <v>0</v>
          </cell>
          <cell r="AM179">
            <v>0</v>
          </cell>
          <cell r="AZ179">
            <v>0</v>
          </cell>
          <cell r="BG179">
            <v>0</v>
          </cell>
        </row>
        <row r="180">
          <cell r="A180" t="str">
            <v>34901</v>
          </cell>
          <cell r="C180">
            <v>5.6000000000000001E-2</v>
          </cell>
          <cell r="G180">
            <v>4.2000000000000003E-2</v>
          </cell>
          <cell r="L180">
            <v>5.6000000000000001E-2</v>
          </cell>
          <cell r="S180">
            <v>0</v>
          </cell>
          <cell r="AF180">
            <v>0</v>
          </cell>
          <cell r="AM180">
            <v>0</v>
          </cell>
          <cell r="AZ180">
            <v>0</v>
          </cell>
          <cell r="BG180">
            <v>0</v>
          </cell>
        </row>
        <row r="181">
          <cell r="A181" t="str">
            <v>36140</v>
          </cell>
          <cell r="C181">
            <v>2.68</v>
          </cell>
          <cell r="G181">
            <v>4.2000000000000003E-2</v>
          </cell>
          <cell r="L181">
            <v>2.722</v>
          </cell>
          <cell r="S181">
            <v>0</v>
          </cell>
          <cell r="AF181">
            <v>0</v>
          </cell>
          <cell r="AM181">
            <v>0</v>
          </cell>
          <cell r="AZ181">
            <v>0</v>
          </cell>
          <cell r="BG181">
            <v>0</v>
          </cell>
        </row>
        <row r="182">
          <cell r="A182" t="str">
            <v>36402</v>
          </cell>
          <cell r="C182">
            <v>0.17</v>
          </cell>
          <cell r="H182">
            <v>1.22</v>
          </cell>
          <cell r="L182">
            <v>0.17</v>
          </cell>
          <cell r="S182">
            <v>0</v>
          </cell>
          <cell r="AF182">
            <v>0</v>
          </cell>
          <cell r="AM182">
            <v>0</v>
          </cell>
          <cell r="AZ182">
            <v>0</v>
          </cell>
          <cell r="BG182">
            <v>0</v>
          </cell>
        </row>
        <row r="183">
          <cell r="A183" t="str">
            <v>37501</v>
          </cell>
          <cell r="C183">
            <v>7.12</v>
          </cell>
          <cell r="H183">
            <v>1.22</v>
          </cell>
          <cell r="L183">
            <v>8.34</v>
          </cell>
          <cell r="S183">
            <v>0</v>
          </cell>
          <cell r="AF183">
            <v>0</v>
          </cell>
          <cell r="AM183">
            <v>0</v>
          </cell>
          <cell r="AZ183">
            <v>0</v>
          </cell>
          <cell r="BG183">
            <v>0</v>
          </cell>
        </row>
        <row r="184">
          <cell r="A184" t="str">
            <v>37502</v>
          </cell>
          <cell r="C184">
            <v>2</v>
          </cell>
          <cell r="H184">
            <v>1.2</v>
          </cell>
          <cell r="L184">
            <v>3.2</v>
          </cell>
          <cell r="S184">
            <v>0</v>
          </cell>
          <cell r="AF184">
            <v>0</v>
          </cell>
          <cell r="AM184">
            <v>0</v>
          </cell>
          <cell r="AZ184">
            <v>0</v>
          </cell>
          <cell r="BG184">
            <v>0</v>
          </cell>
        </row>
        <row r="185">
          <cell r="A185" t="str">
            <v>37503</v>
          </cell>
          <cell r="C185">
            <v>0.69</v>
          </cell>
          <cell r="H185">
            <v>0.48799999999999999</v>
          </cell>
          <cell r="L185">
            <v>1.1779999999999999</v>
          </cell>
          <cell r="S185">
            <v>0</v>
          </cell>
          <cell r="AF185">
            <v>0</v>
          </cell>
          <cell r="AM185">
            <v>0</v>
          </cell>
          <cell r="AZ185">
            <v>0</v>
          </cell>
          <cell r="BG185">
            <v>0</v>
          </cell>
        </row>
        <row r="186">
          <cell r="A186" t="str">
            <v>37504</v>
          </cell>
          <cell r="C186">
            <v>1.2</v>
          </cell>
          <cell r="H186">
            <v>0.245</v>
          </cell>
          <cell r="L186">
            <v>1.2</v>
          </cell>
          <cell r="S186">
            <v>0</v>
          </cell>
          <cell r="AF186">
            <v>0</v>
          </cell>
          <cell r="AM186">
            <v>0</v>
          </cell>
          <cell r="AZ186">
            <v>0</v>
          </cell>
          <cell r="BG186">
            <v>0</v>
          </cell>
        </row>
        <row r="187">
          <cell r="A187" t="str">
            <v>37505</v>
          </cell>
          <cell r="C187">
            <v>0.67400000000000004</v>
          </cell>
          <cell r="H187">
            <v>0.245</v>
          </cell>
          <cell r="L187">
            <v>0.91900000000000004</v>
          </cell>
          <cell r="S187">
            <v>0</v>
          </cell>
          <cell r="AF187">
            <v>0</v>
          </cell>
          <cell r="AM187">
            <v>0</v>
          </cell>
          <cell r="AZ187">
            <v>0</v>
          </cell>
          <cell r="BG187">
            <v>0</v>
          </cell>
        </row>
        <row r="188">
          <cell r="A188" t="str">
            <v>37506</v>
          </cell>
          <cell r="C188">
            <v>1.399</v>
          </cell>
          <cell r="L188">
            <v>1.399</v>
          </cell>
          <cell r="S188">
            <v>0</v>
          </cell>
          <cell r="AF188">
            <v>0</v>
          </cell>
          <cell r="AM188">
            <v>0</v>
          </cell>
          <cell r="AZ188">
            <v>0</v>
          </cell>
          <cell r="BG188">
            <v>0</v>
          </cell>
        </row>
        <row r="189">
          <cell r="A189" t="str">
            <v>37507</v>
          </cell>
          <cell r="C189">
            <v>1</v>
          </cell>
          <cell r="L189">
            <v>1</v>
          </cell>
          <cell r="S189">
            <v>0</v>
          </cell>
          <cell r="AF189">
            <v>0</v>
          </cell>
          <cell r="AM189">
            <v>0</v>
          </cell>
          <cell r="AZ189">
            <v>0</v>
          </cell>
          <cell r="BG189">
            <v>0</v>
          </cell>
        </row>
        <row r="190">
          <cell r="A190" t="str">
            <v>38267</v>
          </cell>
          <cell r="C190">
            <v>1.5</v>
          </cell>
          <cell r="L190">
            <v>1.5</v>
          </cell>
          <cell r="S190">
            <v>0</v>
          </cell>
          <cell r="AF190">
            <v>0</v>
          </cell>
          <cell r="AM190">
            <v>0</v>
          </cell>
          <cell r="AZ190">
            <v>0</v>
          </cell>
          <cell r="BG190">
            <v>0</v>
          </cell>
        </row>
        <row r="191">
          <cell r="A191" t="str">
            <v>38300</v>
          </cell>
          <cell r="C191">
            <v>0.33400000000000002</v>
          </cell>
          <cell r="L191">
            <v>0.33400000000000002</v>
          </cell>
          <cell r="S191">
            <v>0</v>
          </cell>
          <cell r="AF191">
            <v>0</v>
          </cell>
          <cell r="AM191">
            <v>0</v>
          </cell>
          <cell r="AZ191">
            <v>0</v>
          </cell>
          <cell r="BG191">
            <v>0</v>
          </cell>
        </row>
        <row r="192">
          <cell r="A192" t="str">
            <v>38302</v>
          </cell>
          <cell r="C192">
            <v>0.23100000000000001</v>
          </cell>
          <cell r="L192">
            <v>0.23100000000000001</v>
          </cell>
          <cell r="S192">
            <v>0</v>
          </cell>
          <cell r="AF192">
            <v>0</v>
          </cell>
          <cell r="AM192">
            <v>0</v>
          </cell>
          <cell r="AZ192">
            <v>0</v>
          </cell>
          <cell r="BG192">
            <v>0</v>
          </cell>
        </row>
        <row r="193">
          <cell r="A193" t="str">
            <v>38306</v>
          </cell>
          <cell r="C193">
            <v>0.17199999999999999</v>
          </cell>
          <cell r="L193">
            <v>0.17199999999999999</v>
          </cell>
          <cell r="S193">
            <v>0</v>
          </cell>
          <cell r="AF193">
            <v>0</v>
          </cell>
          <cell r="AM193">
            <v>0</v>
          </cell>
          <cell r="AZ193">
            <v>0</v>
          </cell>
          <cell r="BG193">
            <v>0</v>
          </cell>
        </row>
        <row r="194">
          <cell r="A194" t="str">
            <v>38308</v>
          </cell>
          <cell r="C194">
            <v>0.435</v>
          </cell>
          <cell r="H194">
            <v>0.25</v>
          </cell>
          <cell r="L194">
            <v>0.435</v>
          </cell>
          <cell r="S194">
            <v>0</v>
          </cell>
          <cell r="AF194">
            <v>0</v>
          </cell>
          <cell r="AM194">
            <v>0</v>
          </cell>
          <cell r="AZ194">
            <v>0</v>
          </cell>
          <cell r="BG194">
            <v>0</v>
          </cell>
        </row>
        <row r="195">
          <cell r="A195" t="str">
            <v>38324</v>
          </cell>
          <cell r="C195">
            <v>0.5</v>
          </cell>
          <cell r="H195">
            <v>0.25</v>
          </cell>
          <cell r="L195">
            <v>0.25</v>
          </cell>
          <cell r="S195">
            <v>0</v>
          </cell>
          <cell r="AF195">
            <v>0</v>
          </cell>
          <cell r="AM195">
            <v>0</v>
          </cell>
          <cell r="AZ195">
            <v>0</v>
          </cell>
          <cell r="BG195">
            <v>0</v>
          </cell>
        </row>
        <row r="196">
          <cell r="A196" t="str">
            <v>39002</v>
          </cell>
          <cell r="C196">
            <v>0.5</v>
          </cell>
          <cell r="H196">
            <v>0.5</v>
          </cell>
          <cell r="L196">
            <v>0.5</v>
          </cell>
          <cell r="S196">
            <v>0</v>
          </cell>
          <cell r="AF196">
            <v>0</v>
          </cell>
          <cell r="AM196">
            <v>0</v>
          </cell>
          <cell r="AZ196">
            <v>0</v>
          </cell>
          <cell r="BG196">
            <v>0</v>
          </cell>
        </row>
        <row r="197">
          <cell r="A197" t="str">
            <v>39003</v>
          </cell>
          <cell r="C197">
            <v>1</v>
          </cell>
          <cell r="H197">
            <v>0.5</v>
          </cell>
          <cell r="L197">
            <v>1.5</v>
          </cell>
          <cell r="S197">
            <v>0</v>
          </cell>
          <cell r="AF197">
            <v>0</v>
          </cell>
          <cell r="AM197">
            <v>0</v>
          </cell>
          <cell r="AZ197">
            <v>0</v>
          </cell>
          <cell r="BG197">
            <v>0</v>
          </cell>
        </row>
        <row r="198">
          <cell r="A198" t="str">
            <v>39007</v>
          </cell>
          <cell r="C198">
            <v>7.13</v>
          </cell>
          <cell r="H198">
            <v>2.5739999999999998</v>
          </cell>
          <cell r="L198">
            <v>9.7040000000000006</v>
          </cell>
          <cell r="S198">
            <v>0</v>
          </cell>
          <cell r="AF198">
            <v>0</v>
          </cell>
          <cell r="AM198">
            <v>0</v>
          </cell>
          <cell r="AZ198">
            <v>0</v>
          </cell>
          <cell r="BG198">
            <v>0</v>
          </cell>
        </row>
        <row r="199">
          <cell r="A199" t="str">
            <v>39090</v>
          </cell>
          <cell r="C199">
            <v>1.667</v>
          </cell>
          <cell r="L199">
            <v>1.667</v>
          </cell>
          <cell r="S199">
            <v>0</v>
          </cell>
          <cell r="AF199">
            <v>0</v>
          </cell>
          <cell r="AM199">
            <v>0</v>
          </cell>
          <cell r="AZ199">
            <v>0</v>
          </cell>
          <cell r="BG199">
            <v>0</v>
          </cell>
        </row>
        <row r="200">
          <cell r="A200" t="str">
            <v>39119</v>
          </cell>
          <cell r="C200">
            <v>3</v>
          </cell>
          <cell r="H200">
            <v>1</v>
          </cell>
          <cell r="L200">
            <v>3</v>
          </cell>
          <cell r="S200">
            <v>0</v>
          </cell>
          <cell r="AF200">
            <v>0</v>
          </cell>
          <cell r="AM200">
            <v>0</v>
          </cell>
          <cell r="AZ200">
            <v>0</v>
          </cell>
          <cell r="BG200">
            <v>0</v>
          </cell>
        </row>
        <row r="201">
          <cell r="A201" t="str">
            <v>39200</v>
          </cell>
          <cell r="C201">
            <v>1.86</v>
          </cell>
          <cell r="H201">
            <v>1</v>
          </cell>
          <cell r="L201">
            <v>2.8600000000000003</v>
          </cell>
          <cell r="S201">
            <v>0</v>
          </cell>
          <cell r="AF201">
            <v>0</v>
          </cell>
          <cell r="AM201">
            <v>0</v>
          </cell>
          <cell r="AZ201">
            <v>0</v>
          </cell>
          <cell r="BG201">
            <v>0</v>
          </cell>
        </row>
        <row r="202">
          <cell r="A202" t="str">
            <v>39201</v>
          </cell>
          <cell r="C202">
            <v>5</v>
          </cell>
          <cell r="H202">
            <v>2</v>
          </cell>
          <cell r="L202">
            <v>7</v>
          </cell>
          <cell r="S202">
            <v>0</v>
          </cell>
          <cell r="AF202">
            <v>0</v>
          </cell>
          <cell r="AM202">
            <v>0</v>
          </cell>
          <cell r="AZ202">
            <v>0</v>
          </cell>
          <cell r="BG202">
            <v>0</v>
          </cell>
        </row>
        <row r="203">
          <cell r="A203" t="str">
            <v>39202</v>
          </cell>
          <cell r="C203">
            <v>1.75</v>
          </cell>
          <cell r="L203">
            <v>1.75</v>
          </cell>
          <cell r="S203">
            <v>0</v>
          </cell>
          <cell r="AF203">
            <v>0</v>
          </cell>
          <cell r="AM203">
            <v>0</v>
          </cell>
          <cell r="AZ203">
            <v>0</v>
          </cell>
          <cell r="BG203">
            <v>0</v>
          </cell>
        </row>
        <row r="204">
          <cell r="A204" t="str">
            <v>39203</v>
          </cell>
          <cell r="C204">
            <v>1</v>
          </cell>
          <cell r="L204">
            <v>1</v>
          </cell>
          <cell r="S204">
            <v>0</v>
          </cell>
          <cell r="AF204">
            <v>0</v>
          </cell>
          <cell r="AM204">
            <v>0</v>
          </cell>
          <cell r="AZ204">
            <v>0</v>
          </cell>
          <cell r="BG204">
            <v>0</v>
          </cell>
        </row>
        <row r="205">
          <cell r="A205" t="str">
            <v>39204</v>
          </cell>
          <cell r="C205">
            <v>0.83</v>
          </cell>
          <cell r="H205">
            <v>0.46899999999999997</v>
          </cell>
          <cell r="L205">
            <v>0.83</v>
          </cell>
          <cell r="S205">
            <v>0</v>
          </cell>
          <cell r="AF205">
            <v>0</v>
          </cell>
          <cell r="AM205">
            <v>0</v>
          </cell>
          <cell r="AZ205">
            <v>0</v>
          </cell>
          <cell r="BG205">
            <v>0</v>
          </cell>
        </row>
        <row r="206">
          <cell r="A206" t="str">
            <v>39205</v>
          </cell>
          <cell r="C206">
            <v>0.8</v>
          </cell>
          <cell r="H206">
            <v>0.46899999999999997</v>
          </cell>
          <cell r="L206">
            <v>1.2690000000000001</v>
          </cell>
          <cell r="S206">
            <v>0</v>
          </cell>
          <cell r="AF206">
            <v>0</v>
          </cell>
          <cell r="AM206">
            <v>0</v>
          </cell>
          <cell r="AZ206">
            <v>0</v>
          </cell>
          <cell r="BG206">
            <v>0</v>
          </cell>
        </row>
        <row r="207">
          <cell r="A207" t="str">
            <v>39207</v>
          </cell>
          <cell r="C207">
            <v>1.4650000000000001</v>
          </cell>
          <cell r="H207">
            <v>1</v>
          </cell>
          <cell r="L207">
            <v>2.4649999999999999</v>
          </cell>
          <cell r="S207">
            <v>0</v>
          </cell>
          <cell r="AF207">
            <v>0</v>
          </cell>
          <cell r="AM207">
            <v>0</v>
          </cell>
          <cell r="AZ207">
            <v>0</v>
          </cell>
          <cell r="BG207">
            <v>0</v>
          </cell>
        </row>
        <row r="208">
          <cell r="A208" t="str">
            <v>39208</v>
          </cell>
          <cell r="B208">
            <v>0</v>
          </cell>
          <cell r="C208">
            <v>3.62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3.62</v>
          </cell>
          <cell r="S208">
            <v>0</v>
          </cell>
          <cell r="AF208">
            <v>0</v>
          </cell>
          <cell r="AM208">
            <v>0</v>
          </cell>
          <cell r="AZ208">
            <v>0</v>
          </cell>
          <cell r="BG208">
            <v>0</v>
          </cell>
        </row>
        <row r="209">
          <cell r="A209" t="str">
            <v>00000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S209">
            <v>0</v>
          </cell>
          <cell r="AF209">
            <v>0</v>
          </cell>
          <cell r="AM209">
            <v>0</v>
          </cell>
          <cell r="AZ209">
            <v>0</v>
          </cell>
          <cell r="BG209">
            <v>0</v>
          </cell>
        </row>
        <row r="210">
          <cell r="A210" t="str">
            <v>Grand Total</v>
          </cell>
          <cell r="B210">
            <v>0</v>
          </cell>
          <cell r="C210">
            <v>500.64600000000013</v>
          </cell>
          <cell r="D210">
            <v>9.8000000000000004E-2</v>
          </cell>
          <cell r="E210">
            <v>14.616</v>
          </cell>
          <cell r="F210">
            <v>0.317</v>
          </cell>
          <cell r="G210">
            <v>5.3419999999999996</v>
          </cell>
          <cell r="H210">
            <v>85.457999999999998</v>
          </cell>
          <cell r="I210">
            <v>9.4E-2</v>
          </cell>
          <cell r="J210">
            <v>0.66700000000000004</v>
          </cell>
          <cell r="K210">
            <v>2.7E-2</v>
          </cell>
          <cell r="L210">
            <v>607.26500000000021</v>
          </cell>
          <cell r="S210">
            <v>0</v>
          </cell>
          <cell r="AF210">
            <v>0</v>
          </cell>
          <cell r="AM210">
            <v>0</v>
          </cell>
          <cell r="AZ210">
            <v>0</v>
          </cell>
          <cell r="BG210">
            <v>0</v>
          </cell>
        </row>
        <row r="211">
          <cell r="L211">
            <v>0</v>
          </cell>
          <cell r="S211">
            <v>0</v>
          </cell>
          <cell r="AF211">
            <v>0</v>
          </cell>
          <cell r="AM211">
            <v>0</v>
          </cell>
          <cell r="AZ211">
            <v>0</v>
          </cell>
          <cell r="BG211">
            <v>0</v>
          </cell>
        </row>
        <row r="212">
          <cell r="L212">
            <v>0</v>
          </cell>
          <cell r="S212">
            <v>0</v>
          </cell>
          <cell r="AF212">
            <v>0</v>
          </cell>
          <cell r="AM212">
            <v>0</v>
          </cell>
          <cell r="AZ212">
            <v>0</v>
          </cell>
          <cell r="BG212">
            <v>0</v>
          </cell>
        </row>
        <row r="213">
          <cell r="L213">
            <v>0</v>
          </cell>
          <cell r="S213">
            <v>0</v>
          </cell>
          <cell r="AF213">
            <v>0</v>
          </cell>
          <cell r="AM213">
            <v>0</v>
          </cell>
          <cell r="AZ213">
            <v>0</v>
          </cell>
          <cell r="BG213">
            <v>0</v>
          </cell>
        </row>
        <row r="214">
          <cell r="L214">
            <v>0</v>
          </cell>
          <cell r="S214">
            <v>0</v>
          </cell>
          <cell r="AF214">
            <v>0</v>
          </cell>
          <cell r="AM214">
            <v>0</v>
          </cell>
          <cell r="AZ214">
            <v>0</v>
          </cell>
          <cell r="BG214">
            <v>0</v>
          </cell>
        </row>
        <row r="215">
          <cell r="L215">
            <v>0</v>
          </cell>
          <cell r="S215">
            <v>0</v>
          </cell>
          <cell r="AF215">
            <v>0</v>
          </cell>
          <cell r="AM215">
            <v>0</v>
          </cell>
          <cell r="AZ215">
            <v>0</v>
          </cell>
          <cell r="BG215">
            <v>0</v>
          </cell>
        </row>
        <row r="216">
          <cell r="L216">
            <v>0</v>
          </cell>
          <cell r="S216">
            <v>0</v>
          </cell>
          <cell r="AF216">
            <v>0</v>
          </cell>
          <cell r="AM216">
            <v>0</v>
          </cell>
          <cell r="AZ216">
            <v>0</v>
          </cell>
          <cell r="BG216">
            <v>0</v>
          </cell>
        </row>
        <row r="217">
          <cell r="L217">
            <v>0</v>
          </cell>
          <cell r="S217">
            <v>0</v>
          </cell>
          <cell r="AF217">
            <v>0</v>
          </cell>
          <cell r="AM217">
            <v>0</v>
          </cell>
          <cell r="AZ217">
            <v>0</v>
          </cell>
          <cell r="BG217">
            <v>0</v>
          </cell>
        </row>
        <row r="218">
          <cell r="L218">
            <v>0</v>
          </cell>
          <cell r="S218">
            <v>0</v>
          </cell>
          <cell r="AF218">
            <v>0</v>
          </cell>
          <cell r="AM218">
            <v>0</v>
          </cell>
          <cell r="AZ218">
            <v>0</v>
          </cell>
          <cell r="BG218">
            <v>0</v>
          </cell>
        </row>
        <row r="219">
          <cell r="L219">
            <v>0</v>
          </cell>
          <cell r="S219">
            <v>0</v>
          </cell>
          <cell r="AF219">
            <v>0</v>
          </cell>
          <cell r="AM219">
            <v>0</v>
          </cell>
          <cell r="AZ219">
            <v>0</v>
          </cell>
          <cell r="BG219">
            <v>0</v>
          </cell>
        </row>
        <row r="220">
          <cell r="L220">
            <v>0</v>
          </cell>
          <cell r="S220">
            <v>0</v>
          </cell>
          <cell r="AF220">
            <v>0</v>
          </cell>
          <cell r="AM220">
            <v>0</v>
          </cell>
          <cell r="AZ220">
            <v>0</v>
          </cell>
          <cell r="BG220">
            <v>0</v>
          </cell>
        </row>
        <row r="221">
          <cell r="L221">
            <v>0</v>
          </cell>
          <cell r="S221">
            <v>0</v>
          </cell>
          <cell r="AF221">
            <v>0</v>
          </cell>
          <cell r="AM221">
            <v>0</v>
          </cell>
          <cell r="AZ221">
            <v>0</v>
          </cell>
          <cell r="BG221">
            <v>0</v>
          </cell>
        </row>
        <row r="222">
          <cell r="L222">
            <v>0</v>
          </cell>
          <cell r="S222">
            <v>0</v>
          </cell>
          <cell r="AF222">
            <v>0</v>
          </cell>
          <cell r="AM222">
            <v>0</v>
          </cell>
          <cell r="AZ222">
            <v>0</v>
          </cell>
          <cell r="BG222">
            <v>0</v>
          </cell>
        </row>
        <row r="223">
          <cell r="L223">
            <v>0</v>
          </cell>
          <cell r="S223">
            <v>0</v>
          </cell>
          <cell r="AF223">
            <v>0</v>
          </cell>
          <cell r="AM223">
            <v>0</v>
          </cell>
          <cell r="AZ223">
            <v>0</v>
          </cell>
          <cell r="BG223">
            <v>0</v>
          </cell>
        </row>
        <row r="224">
          <cell r="L224">
            <v>0</v>
          </cell>
          <cell r="S224">
            <v>0</v>
          </cell>
          <cell r="AF224">
            <v>0</v>
          </cell>
          <cell r="AM224">
            <v>0</v>
          </cell>
          <cell r="AZ224">
            <v>0</v>
          </cell>
          <cell r="BG224">
            <v>0</v>
          </cell>
        </row>
        <row r="225">
          <cell r="L225">
            <v>0</v>
          </cell>
          <cell r="S225">
            <v>0</v>
          </cell>
          <cell r="AF225">
            <v>0</v>
          </cell>
          <cell r="AM225">
            <v>0</v>
          </cell>
          <cell r="AZ225">
            <v>0</v>
          </cell>
          <cell r="BG225">
            <v>0</v>
          </cell>
        </row>
        <row r="226">
          <cell r="L226">
            <v>0</v>
          </cell>
          <cell r="S226">
            <v>0</v>
          </cell>
          <cell r="AF226">
            <v>0</v>
          </cell>
          <cell r="AM226">
            <v>0</v>
          </cell>
          <cell r="AZ226">
            <v>0</v>
          </cell>
          <cell r="BG226">
            <v>0</v>
          </cell>
        </row>
        <row r="227">
          <cell r="L227">
            <v>0</v>
          </cell>
          <cell r="S227">
            <v>0</v>
          </cell>
          <cell r="AF227">
            <v>0</v>
          </cell>
          <cell r="AM227">
            <v>0</v>
          </cell>
          <cell r="AZ227">
            <v>0</v>
          </cell>
          <cell r="BG227">
            <v>0</v>
          </cell>
        </row>
        <row r="228">
          <cell r="L228">
            <v>0</v>
          </cell>
          <cell r="S228">
            <v>0</v>
          </cell>
          <cell r="AF228">
            <v>0</v>
          </cell>
          <cell r="AM228">
            <v>0</v>
          </cell>
          <cell r="AZ228">
            <v>0</v>
          </cell>
          <cell r="BG228">
            <v>0</v>
          </cell>
        </row>
        <row r="229">
          <cell r="L229">
            <v>0</v>
          </cell>
          <cell r="S229">
            <v>0</v>
          </cell>
          <cell r="AF229">
            <v>0</v>
          </cell>
          <cell r="AM229">
            <v>0</v>
          </cell>
          <cell r="AZ229">
            <v>0</v>
          </cell>
          <cell r="BG229">
            <v>0</v>
          </cell>
        </row>
        <row r="230">
          <cell r="L230">
            <v>0</v>
          </cell>
          <cell r="S230">
            <v>0</v>
          </cell>
          <cell r="AF230">
            <v>0</v>
          </cell>
          <cell r="AM230">
            <v>0</v>
          </cell>
          <cell r="AZ230">
            <v>0</v>
          </cell>
          <cell r="BG230">
            <v>0</v>
          </cell>
        </row>
        <row r="231">
          <cell r="L231">
            <v>0</v>
          </cell>
          <cell r="S231">
            <v>0</v>
          </cell>
          <cell r="AF231">
            <v>0</v>
          </cell>
          <cell r="AM231">
            <v>0</v>
          </cell>
          <cell r="AZ231">
            <v>0</v>
          </cell>
          <cell r="BG231">
            <v>0</v>
          </cell>
        </row>
        <row r="232">
          <cell r="L232">
            <v>0</v>
          </cell>
          <cell r="S232">
            <v>0</v>
          </cell>
          <cell r="AF232">
            <v>0</v>
          </cell>
          <cell r="AM232">
            <v>0</v>
          </cell>
          <cell r="AZ232">
            <v>0</v>
          </cell>
          <cell r="BG232">
            <v>0</v>
          </cell>
        </row>
        <row r="233">
          <cell r="L233">
            <v>0</v>
          </cell>
          <cell r="S233">
            <v>0</v>
          </cell>
          <cell r="AF233">
            <v>0</v>
          </cell>
          <cell r="AM233">
            <v>0</v>
          </cell>
          <cell r="AZ233">
            <v>0</v>
          </cell>
          <cell r="BG233">
            <v>0</v>
          </cell>
        </row>
        <row r="234">
          <cell r="L234">
            <v>0</v>
          </cell>
          <cell r="S234">
            <v>0</v>
          </cell>
          <cell r="AF234">
            <v>0</v>
          </cell>
          <cell r="AM234">
            <v>0</v>
          </cell>
          <cell r="AZ234">
            <v>0</v>
          </cell>
          <cell r="BG234">
            <v>0</v>
          </cell>
        </row>
        <row r="235">
          <cell r="L235">
            <v>0</v>
          </cell>
          <cell r="S235">
            <v>0</v>
          </cell>
          <cell r="AF235">
            <v>0</v>
          </cell>
          <cell r="AM235">
            <v>0</v>
          </cell>
          <cell r="AZ235">
            <v>0</v>
          </cell>
          <cell r="BG235">
            <v>0</v>
          </cell>
        </row>
        <row r="236">
          <cell r="L236">
            <v>0</v>
          </cell>
          <cell r="S236">
            <v>0</v>
          </cell>
          <cell r="AF236">
            <v>0</v>
          </cell>
          <cell r="AM236">
            <v>0</v>
          </cell>
          <cell r="AZ236">
            <v>0</v>
          </cell>
          <cell r="BG236">
            <v>0</v>
          </cell>
        </row>
        <row r="237">
          <cell r="L237">
            <v>0</v>
          </cell>
          <cell r="S237">
            <v>0</v>
          </cell>
          <cell r="AF237">
            <v>0</v>
          </cell>
          <cell r="AM237">
            <v>0</v>
          </cell>
          <cell r="AZ237">
            <v>0</v>
          </cell>
          <cell r="BG237">
            <v>0</v>
          </cell>
        </row>
        <row r="238">
          <cell r="L238">
            <v>0</v>
          </cell>
          <cell r="S238">
            <v>0</v>
          </cell>
          <cell r="AF238">
            <v>0</v>
          </cell>
          <cell r="AM238">
            <v>0</v>
          </cell>
          <cell r="AZ238">
            <v>0</v>
          </cell>
          <cell r="BG238">
            <v>0</v>
          </cell>
        </row>
        <row r="239">
          <cell r="L239">
            <v>0</v>
          </cell>
          <cell r="S239">
            <v>0</v>
          </cell>
          <cell r="AF239">
            <v>0</v>
          </cell>
          <cell r="AM239">
            <v>0</v>
          </cell>
          <cell r="AZ239">
            <v>0</v>
          </cell>
          <cell r="BG239">
            <v>0</v>
          </cell>
        </row>
        <row r="240">
          <cell r="L240">
            <v>0</v>
          </cell>
          <cell r="S240">
            <v>0</v>
          </cell>
          <cell r="AF240">
            <v>0</v>
          </cell>
          <cell r="AM240">
            <v>0</v>
          </cell>
          <cell r="AZ240">
            <v>0</v>
          </cell>
          <cell r="BG240">
            <v>0</v>
          </cell>
        </row>
        <row r="241">
          <cell r="L241">
            <v>0</v>
          </cell>
          <cell r="S241">
            <v>0</v>
          </cell>
          <cell r="AF241">
            <v>0</v>
          </cell>
          <cell r="AM241">
            <v>0</v>
          </cell>
          <cell r="AZ241">
            <v>0</v>
          </cell>
          <cell r="BG241">
            <v>0</v>
          </cell>
        </row>
        <row r="242">
          <cell r="L242">
            <v>0</v>
          </cell>
          <cell r="S242">
            <v>0</v>
          </cell>
          <cell r="AF242">
            <v>0</v>
          </cell>
          <cell r="AM242">
            <v>0</v>
          </cell>
          <cell r="AZ242">
            <v>0</v>
          </cell>
          <cell r="BG242">
            <v>0</v>
          </cell>
        </row>
        <row r="243">
          <cell r="L243">
            <v>0</v>
          </cell>
          <cell r="S243">
            <v>0</v>
          </cell>
          <cell r="AF243">
            <v>0</v>
          </cell>
          <cell r="AM243">
            <v>0</v>
          </cell>
          <cell r="AZ243">
            <v>0</v>
          </cell>
          <cell r="BG243">
            <v>0</v>
          </cell>
        </row>
        <row r="244">
          <cell r="L244">
            <v>0</v>
          </cell>
          <cell r="S244">
            <v>0</v>
          </cell>
          <cell r="AF244">
            <v>0</v>
          </cell>
          <cell r="AM244">
            <v>0</v>
          </cell>
          <cell r="AZ244">
            <v>0</v>
          </cell>
          <cell r="BG244">
            <v>0</v>
          </cell>
        </row>
        <row r="245">
          <cell r="L245">
            <v>0</v>
          </cell>
          <cell r="S245">
            <v>0</v>
          </cell>
          <cell r="AF245">
            <v>0</v>
          </cell>
          <cell r="AM245">
            <v>0</v>
          </cell>
          <cell r="AZ245">
            <v>0</v>
          </cell>
          <cell r="BG245">
            <v>0</v>
          </cell>
        </row>
        <row r="246">
          <cell r="L246">
            <v>0</v>
          </cell>
          <cell r="S246">
            <v>0</v>
          </cell>
          <cell r="AF246">
            <v>0</v>
          </cell>
          <cell r="AM246">
            <v>0</v>
          </cell>
          <cell r="AZ246">
            <v>0</v>
          </cell>
          <cell r="BG246">
            <v>0</v>
          </cell>
        </row>
        <row r="247">
          <cell r="L247">
            <v>0</v>
          </cell>
          <cell r="S247">
            <v>0</v>
          </cell>
          <cell r="AF247">
            <v>0</v>
          </cell>
          <cell r="AM247">
            <v>0</v>
          </cell>
          <cell r="AZ247">
            <v>0</v>
          </cell>
          <cell r="BG247">
            <v>0</v>
          </cell>
        </row>
        <row r="248">
          <cell r="L248">
            <v>0</v>
          </cell>
          <cell r="S248">
            <v>0</v>
          </cell>
          <cell r="AF248">
            <v>0</v>
          </cell>
          <cell r="AM248">
            <v>0</v>
          </cell>
          <cell r="AZ248">
            <v>0</v>
          </cell>
          <cell r="BG248">
            <v>0</v>
          </cell>
        </row>
        <row r="249">
          <cell r="L249">
            <v>0</v>
          </cell>
          <cell r="S249">
            <v>0</v>
          </cell>
          <cell r="AF249">
            <v>0</v>
          </cell>
          <cell r="AM249">
            <v>0</v>
          </cell>
          <cell r="AZ249">
            <v>0</v>
          </cell>
          <cell r="BG249">
            <v>0</v>
          </cell>
        </row>
        <row r="250">
          <cell r="L250">
            <v>0</v>
          </cell>
          <cell r="S250">
            <v>0</v>
          </cell>
          <cell r="AF250">
            <v>0</v>
          </cell>
          <cell r="AM250">
            <v>0</v>
          </cell>
          <cell r="AZ250">
            <v>0</v>
          </cell>
          <cell r="BG250">
            <v>0</v>
          </cell>
        </row>
        <row r="251">
          <cell r="L251">
            <v>0</v>
          </cell>
          <cell r="S251">
            <v>0</v>
          </cell>
          <cell r="AF251">
            <v>0</v>
          </cell>
          <cell r="AM251">
            <v>0</v>
          </cell>
          <cell r="AZ251">
            <v>0</v>
          </cell>
          <cell r="BG251">
            <v>0</v>
          </cell>
        </row>
        <row r="252">
          <cell r="L252">
            <v>0</v>
          </cell>
          <cell r="S252">
            <v>0</v>
          </cell>
          <cell r="AF252">
            <v>0</v>
          </cell>
          <cell r="AM252">
            <v>0</v>
          </cell>
          <cell r="AZ252">
            <v>0</v>
          </cell>
          <cell r="BG252">
            <v>0</v>
          </cell>
        </row>
        <row r="253">
          <cell r="L253">
            <v>0</v>
          </cell>
          <cell r="S253">
            <v>0</v>
          </cell>
          <cell r="AF253">
            <v>0</v>
          </cell>
          <cell r="AM253">
            <v>0</v>
          </cell>
          <cell r="AZ253">
            <v>0</v>
          </cell>
          <cell r="BG253">
            <v>0</v>
          </cell>
        </row>
        <row r="254">
          <cell r="L254">
            <v>0</v>
          </cell>
          <cell r="S254">
            <v>0</v>
          </cell>
          <cell r="AF254">
            <v>0</v>
          </cell>
          <cell r="AM254">
            <v>0</v>
          </cell>
          <cell r="AZ254">
            <v>0</v>
          </cell>
          <cell r="BG254">
            <v>0</v>
          </cell>
        </row>
        <row r="255">
          <cell r="L255">
            <v>0</v>
          </cell>
          <cell r="S255">
            <v>0</v>
          </cell>
          <cell r="AF255">
            <v>0</v>
          </cell>
          <cell r="AM255">
            <v>0</v>
          </cell>
          <cell r="AZ255">
            <v>0</v>
          </cell>
          <cell r="BG255">
            <v>0</v>
          </cell>
        </row>
        <row r="256">
          <cell r="L256">
            <v>0</v>
          </cell>
          <cell r="S256">
            <v>0</v>
          </cell>
          <cell r="AF256">
            <v>0</v>
          </cell>
          <cell r="AM256">
            <v>0</v>
          </cell>
          <cell r="AZ256">
            <v>0</v>
          </cell>
          <cell r="BG256">
            <v>0</v>
          </cell>
        </row>
        <row r="257">
          <cell r="L257">
            <v>0</v>
          </cell>
          <cell r="S257">
            <v>0</v>
          </cell>
          <cell r="AF257">
            <v>0</v>
          </cell>
          <cell r="AM257">
            <v>0</v>
          </cell>
          <cell r="AZ257">
            <v>0</v>
          </cell>
          <cell r="BG257">
            <v>0</v>
          </cell>
        </row>
        <row r="258">
          <cell r="L258">
            <v>0</v>
          </cell>
          <cell r="S258">
            <v>0</v>
          </cell>
          <cell r="AF258">
            <v>0</v>
          </cell>
          <cell r="AM258">
            <v>0</v>
          </cell>
          <cell r="AZ258">
            <v>0</v>
          </cell>
          <cell r="BG258">
            <v>0</v>
          </cell>
        </row>
        <row r="259">
          <cell r="L259">
            <v>0</v>
          </cell>
          <cell r="S259">
            <v>0</v>
          </cell>
          <cell r="AF259">
            <v>0</v>
          </cell>
          <cell r="AM259">
            <v>0</v>
          </cell>
          <cell r="AZ259">
            <v>0</v>
          </cell>
          <cell r="BG259">
            <v>0</v>
          </cell>
        </row>
        <row r="260">
          <cell r="L260">
            <v>0</v>
          </cell>
          <cell r="S260">
            <v>0</v>
          </cell>
          <cell r="AF260">
            <v>0</v>
          </cell>
          <cell r="AM260">
            <v>0</v>
          </cell>
          <cell r="AZ260">
            <v>0</v>
          </cell>
          <cell r="BG260">
            <v>0</v>
          </cell>
        </row>
        <row r="261">
          <cell r="L261">
            <v>0</v>
          </cell>
          <cell r="S261">
            <v>0</v>
          </cell>
          <cell r="AF261">
            <v>0</v>
          </cell>
          <cell r="AM261">
            <v>0</v>
          </cell>
          <cell r="AZ261">
            <v>0</v>
          </cell>
          <cell r="BG261">
            <v>0</v>
          </cell>
        </row>
        <row r="262">
          <cell r="L262">
            <v>0</v>
          </cell>
          <cell r="S262">
            <v>0</v>
          </cell>
          <cell r="AF262">
            <v>0</v>
          </cell>
          <cell r="AM262">
            <v>0</v>
          </cell>
          <cell r="AZ262">
            <v>0</v>
          </cell>
          <cell r="BG262">
            <v>0</v>
          </cell>
        </row>
        <row r="263">
          <cell r="L263">
            <v>0</v>
          </cell>
          <cell r="S263">
            <v>0</v>
          </cell>
          <cell r="AF263">
            <v>0</v>
          </cell>
          <cell r="AM263">
            <v>0</v>
          </cell>
          <cell r="AZ263">
            <v>0</v>
          </cell>
          <cell r="BG263">
            <v>0</v>
          </cell>
        </row>
        <row r="264">
          <cell r="L264">
            <v>0</v>
          </cell>
          <cell r="S264">
            <v>0</v>
          </cell>
          <cell r="AF264">
            <v>0</v>
          </cell>
          <cell r="AM264">
            <v>0</v>
          </cell>
          <cell r="AZ264">
            <v>0</v>
          </cell>
          <cell r="BG264">
            <v>0</v>
          </cell>
        </row>
        <row r="265">
          <cell r="L265">
            <v>0</v>
          </cell>
          <cell r="S265">
            <v>0</v>
          </cell>
          <cell r="AF265">
            <v>0</v>
          </cell>
          <cell r="AM265">
            <v>0</v>
          </cell>
          <cell r="AZ265">
            <v>0</v>
          </cell>
          <cell r="BG265">
            <v>0</v>
          </cell>
        </row>
        <row r="266">
          <cell r="L266">
            <v>0</v>
          </cell>
          <cell r="S266">
            <v>0</v>
          </cell>
          <cell r="AF266">
            <v>0</v>
          </cell>
          <cell r="AM266">
            <v>0</v>
          </cell>
          <cell r="AZ266">
            <v>0</v>
          </cell>
          <cell r="BG266">
            <v>0</v>
          </cell>
        </row>
        <row r="267">
          <cell r="L267">
            <v>0</v>
          </cell>
          <cell r="S267">
            <v>0</v>
          </cell>
          <cell r="AF267">
            <v>0</v>
          </cell>
          <cell r="AM267">
            <v>0</v>
          </cell>
          <cell r="AZ267">
            <v>0</v>
          </cell>
          <cell r="BG267">
            <v>0</v>
          </cell>
        </row>
        <row r="268">
          <cell r="L268">
            <v>0</v>
          </cell>
          <cell r="S268">
            <v>0</v>
          </cell>
          <cell r="AF268">
            <v>0</v>
          </cell>
          <cell r="AM268">
            <v>0</v>
          </cell>
          <cell r="AZ268">
            <v>0</v>
          </cell>
          <cell r="BG268">
            <v>0</v>
          </cell>
        </row>
        <row r="269">
          <cell r="L269">
            <v>0</v>
          </cell>
          <cell r="S269">
            <v>0</v>
          </cell>
          <cell r="AF269">
            <v>0</v>
          </cell>
          <cell r="AM269">
            <v>0</v>
          </cell>
          <cell r="AZ269">
            <v>0</v>
          </cell>
          <cell r="BG269">
            <v>0</v>
          </cell>
        </row>
        <row r="270">
          <cell r="L270">
            <v>0</v>
          </cell>
          <cell r="S270">
            <v>0</v>
          </cell>
          <cell r="AF270">
            <v>0</v>
          </cell>
          <cell r="AM270">
            <v>0</v>
          </cell>
          <cell r="AZ270">
            <v>0</v>
          </cell>
          <cell r="BG270">
            <v>0</v>
          </cell>
        </row>
        <row r="271">
          <cell r="L271">
            <v>0</v>
          </cell>
          <cell r="S271">
            <v>0</v>
          </cell>
          <cell r="AF271">
            <v>0</v>
          </cell>
          <cell r="AM271">
            <v>0</v>
          </cell>
          <cell r="AZ271">
            <v>0</v>
          </cell>
          <cell r="BG271">
            <v>0</v>
          </cell>
        </row>
        <row r="272">
          <cell r="L272">
            <v>0</v>
          </cell>
          <cell r="S272">
            <v>0</v>
          </cell>
          <cell r="AF272">
            <v>0</v>
          </cell>
          <cell r="AM272">
            <v>0</v>
          </cell>
          <cell r="AZ272">
            <v>0</v>
          </cell>
          <cell r="BG272">
            <v>0</v>
          </cell>
        </row>
        <row r="273">
          <cell r="L273">
            <v>0</v>
          </cell>
          <cell r="S273">
            <v>0</v>
          </cell>
          <cell r="AF273">
            <v>0</v>
          </cell>
          <cell r="AM273">
            <v>0</v>
          </cell>
          <cell r="AZ273">
            <v>0</v>
          </cell>
          <cell r="BG273">
            <v>0</v>
          </cell>
        </row>
        <row r="274">
          <cell r="L274">
            <v>0</v>
          </cell>
          <cell r="S274">
            <v>0</v>
          </cell>
          <cell r="AF274">
            <v>0</v>
          </cell>
          <cell r="AM274">
            <v>0</v>
          </cell>
          <cell r="AZ274">
            <v>0</v>
          </cell>
          <cell r="BG274">
            <v>0</v>
          </cell>
        </row>
        <row r="275">
          <cell r="L275">
            <v>0</v>
          </cell>
          <cell r="S275">
            <v>0</v>
          </cell>
          <cell r="AF275">
            <v>0</v>
          </cell>
          <cell r="AM275">
            <v>0</v>
          </cell>
          <cell r="AZ275">
            <v>0</v>
          </cell>
          <cell r="BG275">
            <v>0</v>
          </cell>
        </row>
        <row r="276">
          <cell r="L276">
            <v>0</v>
          </cell>
          <cell r="S276">
            <v>0</v>
          </cell>
          <cell r="AF276">
            <v>0</v>
          </cell>
          <cell r="AM276">
            <v>0</v>
          </cell>
          <cell r="AZ276">
            <v>0</v>
          </cell>
          <cell r="BG276">
            <v>0</v>
          </cell>
        </row>
        <row r="277">
          <cell r="L277">
            <v>0</v>
          </cell>
          <cell r="S277">
            <v>0</v>
          </cell>
          <cell r="AF277">
            <v>0</v>
          </cell>
          <cell r="AM277">
            <v>0</v>
          </cell>
          <cell r="AZ277">
            <v>0</v>
          </cell>
          <cell r="BG277">
            <v>0</v>
          </cell>
        </row>
        <row r="278">
          <cell r="L278">
            <v>0</v>
          </cell>
          <cell r="S278">
            <v>0</v>
          </cell>
          <cell r="AF278">
            <v>0</v>
          </cell>
          <cell r="AM278">
            <v>0</v>
          </cell>
          <cell r="AZ278">
            <v>0</v>
          </cell>
          <cell r="BG278">
            <v>0</v>
          </cell>
        </row>
        <row r="279">
          <cell r="L279">
            <v>0</v>
          </cell>
          <cell r="S279">
            <v>0</v>
          </cell>
          <cell r="AF279">
            <v>0</v>
          </cell>
          <cell r="AM279">
            <v>0</v>
          </cell>
          <cell r="AZ279">
            <v>0</v>
          </cell>
          <cell r="BG279">
            <v>0</v>
          </cell>
        </row>
        <row r="280">
          <cell r="L280">
            <v>0</v>
          </cell>
          <cell r="S280">
            <v>0</v>
          </cell>
          <cell r="AF280">
            <v>0</v>
          </cell>
          <cell r="AM280">
            <v>0</v>
          </cell>
          <cell r="AZ280">
            <v>0</v>
          </cell>
          <cell r="BG280">
            <v>0</v>
          </cell>
        </row>
        <row r="281">
          <cell r="L281">
            <v>0</v>
          </cell>
          <cell r="S281">
            <v>0</v>
          </cell>
          <cell r="AF281">
            <v>0</v>
          </cell>
          <cell r="AM281">
            <v>0</v>
          </cell>
          <cell r="AZ281">
            <v>0</v>
          </cell>
          <cell r="BG281">
            <v>0</v>
          </cell>
        </row>
        <row r="282">
          <cell r="L282">
            <v>0</v>
          </cell>
          <cell r="S282">
            <v>0</v>
          </cell>
          <cell r="AF282">
            <v>0</v>
          </cell>
          <cell r="AM282">
            <v>0</v>
          </cell>
          <cell r="AZ282">
            <v>0</v>
          </cell>
          <cell r="BG282">
            <v>0</v>
          </cell>
        </row>
        <row r="283">
          <cell r="L283">
            <v>0</v>
          </cell>
          <cell r="S283">
            <v>0</v>
          </cell>
          <cell r="AF283">
            <v>0</v>
          </cell>
          <cell r="AM283">
            <v>0</v>
          </cell>
          <cell r="AZ283">
            <v>0</v>
          </cell>
          <cell r="BG283">
            <v>0</v>
          </cell>
        </row>
        <row r="284">
          <cell r="L284">
            <v>0</v>
          </cell>
          <cell r="S284">
            <v>0</v>
          </cell>
          <cell r="AF284">
            <v>0</v>
          </cell>
          <cell r="AM284">
            <v>0</v>
          </cell>
          <cell r="AZ284">
            <v>0</v>
          </cell>
          <cell r="BG284">
            <v>0</v>
          </cell>
        </row>
        <row r="285">
          <cell r="L285">
            <v>0</v>
          </cell>
          <cell r="S285">
            <v>0</v>
          </cell>
          <cell r="AF285">
            <v>0</v>
          </cell>
          <cell r="AM285">
            <v>0</v>
          </cell>
          <cell r="AZ285">
            <v>0</v>
          </cell>
          <cell r="BG285">
            <v>0</v>
          </cell>
        </row>
        <row r="286">
          <cell r="L286">
            <v>0</v>
          </cell>
          <cell r="S286">
            <v>0</v>
          </cell>
          <cell r="AF286">
            <v>0</v>
          </cell>
          <cell r="AM286">
            <v>0</v>
          </cell>
          <cell r="AZ286">
            <v>0</v>
          </cell>
          <cell r="BG286">
            <v>0</v>
          </cell>
        </row>
        <row r="287">
          <cell r="L287">
            <v>0</v>
          </cell>
          <cell r="S287">
            <v>0</v>
          </cell>
          <cell r="AF287">
            <v>0</v>
          </cell>
          <cell r="AM287">
            <v>0</v>
          </cell>
          <cell r="AZ287">
            <v>0</v>
          </cell>
          <cell r="BG287">
            <v>0</v>
          </cell>
        </row>
        <row r="288">
          <cell r="L288">
            <v>0</v>
          </cell>
          <cell r="S288">
            <v>0</v>
          </cell>
          <cell r="AF288">
            <v>0</v>
          </cell>
          <cell r="AM288">
            <v>0</v>
          </cell>
          <cell r="AZ288">
            <v>0</v>
          </cell>
          <cell r="BG288">
            <v>0</v>
          </cell>
        </row>
        <row r="289">
          <cell r="L289">
            <v>0</v>
          </cell>
          <cell r="S289">
            <v>0</v>
          </cell>
          <cell r="AF289">
            <v>0</v>
          </cell>
          <cell r="AM289">
            <v>0</v>
          </cell>
          <cell r="AZ289">
            <v>0</v>
          </cell>
          <cell r="BG289">
            <v>0</v>
          </cell>
        </row>
        <row r="290">
          <cell r="L290">
            <v>0</v>
          </cell>
          <cell r="S290">
            <v>0</v>
          </cell>
          <cell r="AF290">
            <v>0</v>
          </cell>
          <cell r="AM290">
            <v>0</v>
          </cell>
          <cell r="AZ290">
            <v>0</v>
          </cell>
          <cell r="BG290">
            <v>0</v>
          </cell>
        </row>
        <row r="291">
          <cell r="L291">
            <v>0</v>
          </cell>
          <cell r="S291">
            <v>0</v>
          </cell>
          <cell r="AF291">
            <v>0</v>
          </cell>
          <cell r="AM291">
            <v>0</v>
          </cell>
          <cell r="AZ291">
            <v>0</v>
          </cell>
          <cell r="BG291">
            <v>0</v>
          </cell>
        </row>
        <row r="292">
          <cell r="L292">
            <v>0</v>
          </cell>
          <cell r="S292">
            <v>0</v>
          </cell>
          <cell r="AF292">
            <v>0</v>
          </cell>
          <cell r="AM292">
            <v>0</v>
          </cell>
          <cell r="AZ292">
            <v>0</v>
          </cell>
          <cell r="BG292">
            <v>0</v>
          </cell>
        </row>
        <row r="293">
          <cell r="L293">
            <v>0</v>
          </cell>
          <cell r="S293">
            <v>0</v>
          </cell>
          <cell r="AF293">
            <v>0</v>
          </cell>
          <cell r="AM293">
            <v>0</v>
          </cell>
          <cell r="AZ293">
            <v>0</v>
          </cell>
          <cell r="BG293">
            <v>0</v>
          </cell>
        </row>
        <row r="294">
          <cell r="L294">
            <v>0</v>
          </cell>
          <cell r="S294">
            <v>0</v>
          </cell>
          <cell r="AF294">
            <v>0</v>
          </cell>
          <cell r="AM294">
            <v>0</v>
          </cell>
          <cell r="AZ294">
            <v>0</v>
          </cell>
          <cell r="BG294">
            <v>0</v>
          </cell>
        </row>
        <row r="295">
          <cell r="L295">
            <v>0</v>
          </cell>
          <cell r="S295">
            <v>0</v>
          </cell>
          <cell r="AF295">
            <v>0</v>
          </cell>
          <cell r="AM295">
            <v>0</v>
          </cell>
          <cell r="AZ295">
            <v>0</v>
          </cell>
          <cell r="BG295">
            <v>0</v>
          </cell>
        </row>
        <row r="296">
          <cell r="L296">
            <v>0</v>
          </cell>
          <cell r="S296">
            <v>0</v>
          </cell>
          <cell r="AF296">
            <v>0</v>
          </cell>
          <cell r="AM296">
            <v>0</v>
          </cell>
          <cell r="AZ296">
            <v>0</v>
          </cell>
          <cell r="BG296">
            <v>0</v>
          </cell>
        </row>
        <row r="297">
          <cell r="L297">
            <v>0</v>
          </cell>
          <cell r="S297">
            <v>0</v>
          </cell>
          <cell r="AF297">
            <v>0</v>
          </cell>
          <cell r="AM297">
            <v>0</v>
          </cell>
          <cell r="AZ297">
            <v>0</v>
          </cell>
          <cell r="BG297">
            <v>0</v>
          </cell>
        </row>
        <row r="298">
          <cell r="L298">
            <v>0</v>
          </cell>
          <cell r="S298">
            <v>0</v>
          </cell>
          <cell r="AF298">
            <v>0</v>
          </cell>
          <cell r="AM298">
            <v>0</v>
          </cell>
          <cell r="AZ298">
            <v>0</v>
          </cell>
          <cell r="BG298">
            <v>0</v>
          </cell>
        </row>
        <row r="299">
          <cell r="L299">
            <v>0</v>
          </cell>
          <cell r="S299">
            <v>0</v>
          </cell>
          <cell r="AF299">
            <v>0</v>
          </cell>
          <cell r="AM299">
            <v>0</v>
          </cell>
          <cell r="AZ299">
            <v>0</v>
          </cell>
          <cell r="BG299">
            <v>0</v>
          </cell>
        </row>
        <row r="300">
          <cell r="L300">
            <v>0</v>
          </cell>
          <cell r="S300">
            <v>0</v>
          </cell>
          <cell r="AF300">
            <v>0</v>
          </cell>
          <cell r="AM300">
            <v>0</v>
          </cell>
          <cell r="AZ300">
            <v>0</v>
          </cell>
          <cell r="BG300">
            <v>0</v>
          </cell>
        </row>
        <row r="301">
          <cell r="L301">
            <v>0</v>
          </cell>
          <cell r="S301">
            <v>0</v>
          </cell>
          <cell r="AF301">
            <v>0</v>
          </cell>
          <cell r="AM301">
            <v>0</v>
          </cell>
          <cell r="AZ301">
            <v>0</v>
          </cell>
          <cell r="BG301">
            <v>0</v>
          </cell>
        </row>
        <row r="302">
          <cell r="L302">
            <v>0</v>
          </cell>
          <cell r="S302">
            <v>0</v>
          </cell>
          <cell r="AF302">
            <v>0</v>
          </cell>
          <cell r="AM302">
            <v>0</v>
          </cell>
          <cell r="AZ302">
            <v>0</v>
          </cell>
          <cell r="BG302">
            <v>0</v>
          </cell>
        </row>
        <row r="303">
          <cell r="L303">
            <v>0</v>
          </cell>
          <cell r="S303">
            <v>0</v>
          </cell>
          <cell r="AF303">
            <v>0</v>
          </cell>
          <cell r="AM303">
            <v>0</v>
          </cell>
          <cell r="AZ303">
            <v>0</v>
          </cell>
          <cell r="BG303">
            <v>0</v>
          </cell>
        </row>
        <row r="304">
          <cell r="L304">
            <v>0</v>
          </cell>
          <cell r="S304">
            <v>0</v>
          </cell>
          <cell r="AF304">
            <v>0</v>
          </cell>
          <cell r="AM304">
            <v>0</v>
          </cell>
          <cell r="AZ304">
            <v>0</v>
          </cell>
          <cell r="BG304">
            <v>0</v>
          </cell>
        </row>
        <row r="305">
          <cell r="L305">
            <v>0</v>
          </cell>
          <cell r="S305">
            <v>0</v>
          </cell>
          <cell r="AF305">
            <v>0</v>
          </cell>
          <cell r="AM305">
            <v>0</v>
          </cell>
          <cell r="AZ305">
            <v>0</v>
          </cell>
          <cell r="BG305">
            <v>0</v>
          </cell>
        </row>
        <row r="306">
          <cell r="L306">
            <v>0</v>
          </cell>
          <cell r="S306">
            <v>0</v>
          </cell>
          <cell r="AF306">
            <v>0</v>
          </cell>
          <cell r="AM306">
            <v>0</v>
          </cell>
          <cell r="AZ306">
            <v>0</v>
          </cell>
          <cell r="BG306">
            <v>0</v>
          </cell>
        </row>
        <row r="307">
          <cell r="L307">
            <v>0</v>
          </cell>
          <cell r="S307">
            <v>0</v>
          </cell>
          <cell r="AF307">
            <v>0</v>
          </cell>
          <cell r="AM307">
            <v>0</v>
          </cell>
          <cell r="AZ307">
            <v>0</v>
          </cell>
          <cell r="BG307">
            <v>0</v>
          </cell>
        </row>
        <row r="308">
          <cell r="L308">
            <v>0</v>
          </cell>
          <cell r="S308">
            <v>0</v>
          </cell>
          <cell r="AF308">
            <v>0</v>
          </cell>
          <cell r="AM308">
            <v>0</v>
          </cell>
          <cell r="AZ308">
            <v>0</v>
          </cell>
          <cell r="BG308">
            <v>0</v>
          </cell>
        </row>
        <row r="309">
          <cell r="L309">
            <v>0</v>
          </cell>
          <cell r="S309">
            <v>0</v>
          </cell>
          <cell r="AF309">
            <v>0</v>
          </cell>
          <cell r="AM309">
            <v>0</v>
          </cell>
          <cell r="AZ309">
            <v>0</v>
          </cell>
          <cell r="BG309">
            <v>0</v>
          </cell>
        </row>
        <row r="310">
          <cell r="L310">
            <v>0</v>
          </cell>
          <cell r="S310">
            <v>0</v>
          </cell>
          <cell r="AF310">
            <v>0</v>
          </cell>
          <cell r="AM310">
            <v>0</v>
          </cell>
          <cell r="AZ310">
            <v>0</v>
          </cell>
          <cell r="BG310">
            <v>0</v>
          </cell>
        </row>
        <row r="311">
          <cell r="L311">
            <v>0</v>
          </cell>
          <cell r="S311">
            <v>0</v>
          </cell>
          <cell r="AF311">
            <v>0</v>
          </cell>
          <cell r="AM311">
            <v>0</v>
          </cell>
          <cell r="AZ311">
            <v>0</v>
          </cell>
          <cell r="BG311">
            <v>0</v>
          </cell>
        </row>
        <row r="312">
          <cell r="L312">
            <v>0</v>
          </cell>
          <cell r="S312">
            <v>0</v>
          </cell>
          <cell r="AF312">
            <v>0</v>
          </cell>
          <cell r="AM312">
            <v>0</v>
          </cell>
          <cell r="AZ312">
            <v>0</v>
          </cell>
          <cell r="BG312">
            <v>0</v>
          </cell>
        </row>
        <row r="313">
          <cell r="L313">
            <v>0</v>
          </cell>
          <cell r="S313">
            <v>0</v>
          </cell>
          <cell r="AF313">
            <v>0</v>
          </cell>
          <cell r="AM313">
            <v>0</v>
          </cell>
          <cell r="AZ313">
            <v>0</v>
          </cell>
          <cell r="BG313">
            <v>0</v>
          </cell>
        </row>
        <row r="314">
          <cell r="L314">
            <v>0</v>
          </cell>
          <cell r="S314">
            <v>0</v>
          </cell>
          <cell r="AF314">
            <v>0</v>
          </cell>
          <cell r="AM314">
            <v>0</v>
          </cell>
          <cell r="AZ314">
            <v>0</v>
          </cell>
          <cell r="BG314">
            <v>0</v>
          </cell>
        </row>
        <row r="315">
          <cell r="L315">
            <v>0</v>
          </cell>
          <cell r="S315">
            <v>0</v>
          </cell>
          <cell r="AF315">
            <v>0</v>
          </cell>
          <cell r="AM315">
            <v>0</v>
          </cell>
          <cell r="AZ315">
            <v>0</v>
          </cell>
          <cell r="BG315">
            <v>0</v>
          </cell>
        </row>
        <row r="316">
          <cell r="L316">
            <v>0</v>
          </cell>
          <cell r="S316">
            <v>0</v>
          </cell>
          <cell r="AF316">
            <v>0</v>
          </cell>
          <cell r="AM316">
            <v>0</v>
          </cell>
          <cell r="AZ316">
            <v>0</v>
          </cell>
          <cell r="BG316">
            <v>0</v>
          </cell>
        </row>
        <row r="317">
          <cell r="L317">
            <v>0</v>
          </cell>
          <cell r="S317">
            <v>0</v>
          </cell>
          <cell r="AF317">
            <v>0</v>
          </cell>
          <cell r="AM317">
            <v>0</v>
          </cell>
          <cell r="AZ317">
            <v>0</v>
          </cell>
          <cell r="BG317">
            <v>0</v>
          </cell>
        </row>
        <row r="318">
          <cell r="L318">
            <v>0</v>
          </cell>
          <cell r="S318">
            <v>0</v>
          </cell>
          <cell r="AF318">
            <v>0</v>
          </cell>
          <cell r="AM318">
            <v>0</v>
          </cell>
          <cell r="AZ318">
            <v>0</v>
          </cell>
          <cell r="BG318">
            <v>0</v>
          </cell>
        </row>
        <row r="319">
          <cell r="L319">
            <v>0</v>
          </cell>
          <cell r="S319">
            <v>0</v>
          </cell>
          <cell r="AF319">
            <v>0</v>
          </cell>
          <cell r="AM319">
            <v>0</v>
          </cell>
          <cell r="AZ319">
            <v>0</v>
          </cell>
          <cell r="BG319">
            <v>0</v>
          </cell>
        </row>
        <row r="320">
          <cell r="L320">
            <v>0</v>
          </cell>
          <cell r="S320">
            <v>0</v>
          </cell>
          <cell r="AF320">
            <v>0</v>
          </cell>
          <cell r="AM320">
            <v>0</v>
          </cell>
          <cell r="AZ320">
            <v>0</v>
          </cell>
          <cell r="BG320">
            <v>0</v>
          </cell>
        </row>
        <row r="321">
          <cell r="L321">
            <v>0</v>
          </cell>
          <cell r="S321">
            <v>0</v>
          </cell>
          <cell r="AF321">
            <v>0</v>
          </cell>
          <cell r="AM321">
            <v>0</v>
          </cell>
          <cell r="AZ321">
            <v>0</v>
          </cell>
          <cell r="BG321">
            <v>0</v>
          </cell>
        </row>
        <row r="322">
          <cell r="L322">
            <v>0</v>
          </cell>
          <cell r="S322">
            <v>0</v>
          </cell>
          <cell r="AF322">
            <v>0</v>
          </cell>
          <cell r="AM322">
            <v>0</v>
          </cell>
          <cell r="AZ322">
            <v>0</v>
          </cell>
          <cell r="BG322">
            <v>0</v>
          </cell>
        </row>
        <row r="323">
          <cell r="L323">
            <v>0</v>
          </cell>
          <cell r="S323">
            <v>0</v>
          </cell>
          <cell r="AF323">
            <v>0</v>
          </cell>
          <cell r="AM323">
            <v>0</v>
          </cell>
          <cell r="AZ323">
            <v>0</v>
          </cell>
          <cell r="BG323">
            <v>0</v>
          </cell>
        </row>
        <row r="324">
          <cell r="L324">
            <v>0</v>
          </cell>
          <cell r="S324">
            <v>0</v>
          </cell>
          <cell r="AF324">
            <v>0</v>
          </cell>
          <cell r="AM324">
            <v>0</v>
          </cell>
          <cell r="AZ324">
            <v>0</v>
          </cell>
          <cell r="BG324">
            <v>0</v>
          </cell>
        </row>
        <row r="325">
          <cell r="L325">
            <v>0</v>
          </cell>
          <cell r="S325">
            <v>0</v>
          </cell>
          <cell r="AF325">
            <v>0</v>
          </cell>
          <cell r="AM325">
            <v>0</v>
          </cell>
          <cell r="AZ325">
            <v>0</v>
          </cell>
          <cell r="BG325">
            <v>0</v>
          </cell>
        </row>
        <row r="326">
          <cell r="L326">
            <v>0</v>
          </cell>
          <cell r="S326">
            <v>0</v>
          </cell>
          <cell r="AF326">
            <v>0</v>
          </cell>
          <cell r="AM326">
            <v>0</v>
          </cell>
          <cell r="AZ326">
            <v>0</v>
          </cell>
          <cell r="BG326">
            <v>0</v>
          </cell>
        </row>
        <row r="327">
          <cell r="L327">
            <v>0</v>
          </cell>
          <cell r="S327">
            <v>0</v>
          </cell>
          <cell r="AF327">
            <v>0</v>
          </cell>
          <cell r="AM327">
            <v>0</v>
          </cell>
          <cell r="AZ327">
            <v>0</v>
          </cell>
          <cell r="BG327">
            <v>0</v>
          </cell>
        </row>
        <row r="328">
          <cell r="L328">
            <v>0</v>
          </cell>
          <cell r="S328">
            <v>0</v>
          </cell>
          <cell r="AF328">
            <v>0</v>
          </cell>
          <cell r="AM328">
            <v>0</v>
          </cell>
          <cell r="AZ328">
            <v>0</v>
          </cell>
          <cell r="BG328">
            <v>0</v>
          </cell>
        </row>
        <row r="329">
          <cell r="L329">
            <v>0</v>
          </cell>
          <cell r="S329">
            <v>0</v>
          </cell>
          <cell r="AF329">
            <v>0</v>
          </cell>
          <cell r="AM329">
            <v>0</v>
          </cell>
          <cell r="AZ329">
            <v>0</v>
          </cell>
          <cell r="BG329">
            <v>0</v>
          </cell>
        </row>
        <row r="330">
          <cell r="L330">
            <v>0</v>
          </cell>
          <cell r="S330">
            <v>0</v>
          </cell>
          <cell r="AF330">
            <v>0</v>
          </cell>
          <cell r="AM330">
            <v>0</v>
          </cell>
          <cell r="AZ330">
            <v>0</v>
          </cell>
          <cell r="BG330">
            <v>0</v>
          </cell>
        </row>
        <row r="331">
          <cell r="L331">
            <v>0</v>
          </cell>
          <cell r="S331">
            <v>0</v>
          </cell>
          <cell r="AF331">
            <v>0</v>
          </cell>
          <cell r="AM331">
            <v>0</v>
          </cell>
          <cell r="AZ331">
            <v>0</v>
          </cell>
          <cell r="BG331">
            <v>0</v>
          </cell>
        </row>
        <row r="332">
          <cell r="L332">
            <v>0</v>
          </cell>
          <cell r="S332">
            <v>0</v>
          </cell>
          <cell r="AF332">
            <v>0</v>
          </cell>
          <cell r="AM332">
            <v>0</v>
          </cell>
          <cell r="AZ332">
            <v>0</v>
          </cell>
          <cell r="BG332">
            <v>0</v>
          </cell>
        </row>
        <row r="333">
          <cell r="L333">
            <v>0</v>
          </cell>
          <cell r="S333">
            <v>0</v>
          </cell>
          <cell r="AF333">
            <v>0</v>
          </cell>
          <cell r="AM333">
            <v>0</v>
          </cell>
          <cell r="AZ333">
            <v>0</v>
          </cell>
          <cell r="BG333">
            <v>0</v>
          </cell>
        </row>
        <row r="334">
          <cell r="L334">
            <v>0</v>
          </cell>
          <cell r="S334">
            <v>0</v>
          </cell>
          <cell r="AF334">
            <v>0</v>
          </cell>
          <cell r="AM334">
            <v>0</v>
          </cell>
          <cell r="AZ334">
            <v>0</v>
          </cell>
          <cell r="BG334">
            <v>0</v>
          </cell>
        </row>
        <row r="335">
          <cell r="L335">
            <v>0</v>
          </cell>
          <cell r="S335">
            <v>0</v>
          </cell>
          <cell r="AF335">
            <v>0</v>
          </cell>
          <cell r="AM335">
            <v>0</v>
          </cell>
          <cell r="AZ335">
            <v>0</v>
          </cell>
          <cell r="BG335">
            <v>0</v>
          </cell>
        </row>
        <row r="336">
          <cell r="L336">
            <v>0</v>
          </cell>
          <cell r="S336">
            <v>0</v>
          </cell>
          <cell r="AF336">
            <v>0</v>
          </cell>
          <cell r="AM336">
            <v>0</v>
          </cell>
          <cell r="AZ336">
            <v>0</v>
          </cell>
          <cell r="BG336">
            <v>0</v>
          </cell>
        </row>
        <row r="337">
          <cell r="L337">
            <v>0</v>
          </cell>
          <cell r="S337">
            <v>0</v>
          </cell>
          <cell r="AF337">
            <v>0</v>
          </cell>
          <cell r="AM337">
            <v>0</v>
          </cell>
          <cell r="AZ337">
            <v>0</v>
          </cell>
          <cell r="BG337">
            <v>0</v>
          </cell>
        </row>
        <row r="338">
          <cell r="L338">
            <v>0</v>
          </cell>
          <cell r="S338">
            <v>0</v>
          </cell>
          <cell r="AF338">
            <v>0</v>
          </cell>
          <cell r="AM338">
            <v>0</v>
          </cell>
          <cell r="AZ338">
            <v>0</v>
          </cell>
          <cell r="BG338">
            <v>0</v>
          </cell>
        </row>
        <row r="339">
          <cell r="L339">
            <v>0</v>
          </cell>
          <cell r="S339">
            <v>0</v>
          </cell>
          <cell r="AF339">
            <v>0</v>
          </cell>
          <cell r="AM339">
            <v>0</v>
          </cell>
          <cell r="AZ339">
            <v>0</v>
          </cell>
          <cell r="BG339">
            <v>0</v>
          </cell>
        </row>
        <row r="340">
          <cell r="L340">
            <v>0</v>
          </cell>
          <cell r="S340">
            <v>0</v>
          </cell>
          <cell r="AF340">
            <v>0</v>
          </cell>
          <cell r="AM340">
            <v>0</v>
          </cell>
          <cell r="AZ340">
            <v>0</v>
          </cell>
          <cell r="BG340">
            <v>0</v>
          </cell>
        </row>
        <row r="341">
          <cell r="L341">
            <v>0</v>
          </cell>
          <cell r="S341">
            <v>0</v>
          </cell>
          <cell r="AF341">
            <v>0</v>
          </cell>
          <cell r="AM341">
            <v>0</v>
          </cell>
          <cell r="AZ341">
            <v>0</v>
          </cell>
          <cell r="BG341">
            <v>0</v>
          </cell>
        </row>
        <row r="342">
          <cell r="L342">
            <v>0</v>
          </cell>
          <cell r="S342">
            <v>0</v>
          </cell>
          <cell r="AF342">
            <v>0</v>
          </cell>
          <cell r="AM342">
            <v>0</v>
          </cell>
          <cell r="AZ342">
            <v>0</v>
          </cell>
          <cell r="BG342">
            <v>0</v>
          </cell>
        </row>
        <row r="343">
          <cell r="L343">
            <v>0</v>
          </cell>
          <cell r="S343">
            <v>0</v>
          </cell>
          <cell r="AF343">
            <v>0</v>
          </cell>
          <cell r="AM343">
            <v>0</v>
          </cell>
          <cell r="AZ343">
            <v>0</v>
          </cell>
          <cell r="BG343">
            <v>0</v>
          </cell>
        </row>
        <row r="344">
          <cell r="L344">
            <v>0</v>
          </cell>
          <cell r="S344">
            <v>0</v>
          </cell>
          <cell r="AF344">
            <v>0</v>
          </cell>
          <cell r="AM344">
            <v>0</v>
          </cell>
          <cell r="AZ344">
            <v>0</v>
          </cell>
          <cell r="BG344">
            <v>0</v>
          </cell>
        </row>
        <row r="345">
          <cell r="L345">
            <v>0</v>
          </cell>
          <cell r="S345">
            <v>0</v>
          </cell>
          <cell r="AF345">
            <v>0</v>
          </cell>
          <cell r="AM345">
            <v>0</v>
          </cell>
          <cell r="AZ345">
            <v>0</v>
          </cell>
          <cell r="BG345">
            <v>0</v>
          </cell>
        </row>
        <row r="346">
          <cell r="L346">
            <v>0</v>
          </cell>
          <cell r="S346">
            <v>0</v>
          </cell>
          <cell r="AF346">
            <v>0</v>
          </cell>
          <cell r="AM346">
            <v>0</v>
          </cell>
          <cell r="AZ346">
            <v>0</v>
          </cell>
          <cell r="BG346">
            <v>0</v>
          </cell>
        </row>
        <row r="347">
          <cell r="L347">
            <v>0</v>
          </cell>
          <cell r="S347">
            <v>0</v>
          </cell>
          <cell r="AF347">
            <v>0</v>
          </cell>
          <cell r="AM347">
            <v>0</v>
          </cell>
          <cell r="AZ347">
            <v>0</v>
          </cell>
          <cell r="BG347">
            <v>0</v>
          </cell>
        </row>
        <row r="348">
          <cell r="L348">
            <v>0</v>
          </cell>
          <cell r="S348">
            <v>0</v>
          </cell>
          <cell r="AF348">
            <v>0</v>
          </cell>
          <cell r="AM348">
            <v>0</v>
          </cell>
          <cell r="AZ348">
            <v>0</v>
          </cell>
          <cell r="BG348">
            <v>0</v>
          </cell>
        </row>
        <row r="349">
          <cell r="L349">
            <v>0</v>
          </cell>
          <cell r="S349">
            <v>0</v>
          </cell>
          <cell r="AF349">
            <v>0</v>
          </cell>
          <cell r="AM349">
            <v>0</v>
          </cell>
          <cell r="AZ349">
            <v>0</v>
          </cell>
          <cell r="BG349">
            <v>0</v>
          </cell>
        </row>
        <row r="350">
          <cell r="L350">
            <v>0</v>
          </cell>
          <cell r="S350">
            <v>0</v>
          </cell>
          <cell r="AF350">
            <v>0</v>
          </cell>
          <cell r="AM350">
            <v>0</v>
          </cell>
          <cell r="AZ350">
            <v>0</v>
          </cell>
          <cell r="BG350">
            <v>0</v>
          </cell>
        </row>
      </sheetData>
      <sheetData sheetId="18">
        <row r="7">
          <cell r="A7" t="str">
            <v>Row Labels</v>
          </cell>
          <cell r="B7" t="str">
            <v>39</v>
          </cell>
          <cell r="C7" t="str">
            <v>42</v>
          </cell>
          <cell r="D7" t="str">
            <v>43</v>
          </cell>
          <cell r="E7" t="str">
            <v>44</v>
          </cell>
          <cell r="F7" t="str">
            <v>45</v>
          </cell>
          <cell r="G7" t="str">
            <v>46</v>
          </cell>
          <cell r="H7" t="str">
            <v>47</v>
          </cell>
          <cell r="I7" t="str">
            <v>48</v>
          </cell>
          <cell r="J7" t="str">
            <v>49</v>
          </cell>
          <cell r="K7" t="str">
            <v>64</v>
          </cell>
          <cell r="L7" t="str">
            <v>CIS</v>
          </cell>
          <cell r="M7" t="str">
            <v>Row Labels</v>
          </cell>
          <cell r="N7" t="str">
            <v>24</v>
          </cell>
          <cell r="P7" t="str">
            <v>Row Labels</v>
          </cell>
          <cell r="Q7" t="str">
            <v>25</v>
          </cell>
          <cell r="R7" t="str">
            <v>26</v>
          </cell>
          <cell r="S7" t="str">
            <v>CLS</v>
          </cell>
          <cell r="U7" t="str">
            <v>Row Labels</v>
          </cell>
          <cell r="V7" t="str">
            <v>39</v>
          </cell>
          <cell r="W7" t="str">
            <v>42</v>
          </cell>
          <cell r="X7" t="str">
            <v>43</v>
          </cell>
          <cell r="Y7" t="str">
            <v>44</v>
          </cell>
          <cell r="Z7" t="str">
            <v>45</v>
          </cell>
          <cell r="AA7" t="str">
            <v>46</v>
          </cell>
          <cell r="AB7" t="str">
            <v>47</v>
          </cell>
          <cell r="AC7" t="str">
            <v>48</v>
          </cell>
          <cell r="AD7" t="str">
            <v>49</v>
          </cell>
          <cell r="AE7" t="str">
            <v>64</v>
          </cell>
          <cell r="AF7" t="str">
            <v>CIS</v>
          </cell>
          <cell r="AG7" t="str">
            <v>Row Labels</v>
          </cell>
          <cell r="AH7" t="str">
            <v>24</v>
          </cell>
          <cell r="AJ7" t="str">
            <v>Row Labels</v>
          </cell>
          <cell r="AK7" t="str">
            <v>25</v>
          </cell>
          <cell r="AL7" t="str">
            <v>26</v>
          </cell>
          <cell r="AM7" t="str">
            <v>CLS</v>
          </cell>
          <cell r="AO7" t="str">
            <v>Row Labels</v>
          </cell>
          <cell r="AP7" t="str">
            <v>39</v>
          </cell>
          <cell r="AQ7" t="str">
            <v>42</v>
          </cell>
          <cell r="AR7" t="str">
            <v>43</v>
          </cell>
          <cell r="AS7" t="str">
            <v>44</v>
          </cell>
          <cell r="AT7" t="str">
            <v>45</v>
          </cell>
          <cell r="AU7" t="str">
            <v>46</v>
          </cell>
          <cell r="AV7" t="str">
            <v>47</v>
          </cell>
          <cell r="AW7" t="str">
            <v>48</v>
          </cell>
          <cell r="AX7" t="str">
            <v>49</v>
          </cell>
          <cell r="AY7" t="str">
            <v>64</v>
          </cell>
          <cell r="AZ7" t="str">
            <v>CIS</v>
          </cell>
          <cell r="BA7" t="str">
            <v>Row Labels</v>
          </cell>
          <cell r="BB7" t="str">
            <v>24</v>
          </cell>
          <cell r="BD7" t="str">
            <v>Row Labels</v>
          </cell>
          <cell r="BE7" t="str">
            <v>25</v>
          </cell>
          <cell r="BF7" t="str">
            <v>26</v>
          </cell>
          <cell r="BG7" t="str">
            <v>CLS</v>
          </cell>
        </row>
        <row r="8">
          <cell r="A8" t="str">
            <v>00000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00000</v>
          </cell>
          <cell r="N8">
            <v>0</v>
          </cell>
          <cell r="P8" t="str">
            <v>00000</v>
          </cell>
          <cell r="Q8">
            <v>0</v>
          </cell>
          <cell r="R8">
            <v>0</v>
          </cell>
          <cell r="S8">
            <v>0</v>
          </cell>
          <cell r="U8" t="str">
            <v>00000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 t="str">
            <v>00000</v>
          </cell>
          <cell r="AH8">
            <v>0</v>
          </cell>
          <cell r="AJ8" t="str">
            <v>00000</v>
          </cell>
          <cell r="AK8">
            <v>0</v>
          </cell>
          <cell r="AL8">
            <v>0</v>
          </cell>
          <cell r="AM8">
            <v>0</v>
          </cell>
          <cell r="AO8" t="str">
            <v>00000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 t="str">
            <v>00000</v>
          </cell>
          <cell r="BB8">
            <v>0</v>
          </cell>
          <cell r="BD8" t="str">
            <v>00000</v>
          </cell>
          <cell r="BE8">
            <v>0</v>
          </cell>
          <cell r="BF8">
            <v>0</v>
          </cell>
          <cell r="BG8">
            <v>0</v>
          </cell>
        </row>
        <row r="9">
          <cell r="A9" t="str">
            <v>01147</v>
          </cell>
          <cell r="C9">
            <v>3.48</v>
          </cell>
          <cell r="L9">
            <v>3.48</v>
          </cell>
          <cell r="M9" t="str">
            <v>01147</v>
          </cell>
          <cell r="N9">
            <v>0.36299999999999999</v>
          </cell>
          <cell r="P9" t="str">
            <v>01147</v>
          </cell>
          <cell r="Q9">
            <v>0.70399999999999996</v>
          </cell>
          <cell r="R9">
            <v>0.42600000000000005</v>
          </cell>
          <cell r="S9">
            <v>1.4929999999999999</v>
          </cell>
          <cell r="U9" t="str">
            <v>17001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</v>
          </cell>
          <cell r="AG9" t="str">
            <v>32907</v>
          </cell>
          <cell r="AH9">
            <v>0.65900000000000003</v>
          </cell>
          <cell r="AJ9" t="str">
            <v>01147</v>
          </cell>
          <cell r="AK9">
            <v>1.446</v>
          </cell>
          <cell r="AM9">
            <v>1.446</v>
          </cell>
          <cell r="AO9" t="str">
            <v>01147</v>
          </cell>
          <cell r="AR9">
            <v>0.25</v>
          </cell>
          <cell r="AT9">
            <v>0.2</v>
          </cell>
          <cell r="AU9">
            <v>1</v>
          </cell>
          <cell r="AX9">
            <v>0.32</v>
          </cell>
          <cell r="AY9">
            <v>0.25</v>
          </cell>
          <cell r="AZ9">
            <v>2.02</v>
          </cell>
          <cell r="BA9" t="str">
            <v>17908</v>
          </cell>
          <cell r="BB9">
            <v>0</v>
          </cell>
          <cell r="BD9" t="str">
            <v>01147</v>
          </cell>
          <cell r="BE9">
            <v>3.802</v>
          </cell>
          <cell r="BF9">
            <v>0.68100000000000005</v>
          </cell>
          <cell r="BG9">
            <v>4.4830000000000005</v>
          </cell>
        </row>
        <row r="10">
          <cell r="A10" t="str">
            <v>01160</v>
          </cell>
          <cell r="C10">
            <v>1</v>
          </cell>
          <cell r="L10">
            <v>1</v>
          </cell>
          <cell r="M10" t="str">
            <v>03017</v>
          </cell>
          <cell r="N10">
            <v>9.9000000000000005E-2</v>
          </cell>
          <cell r="P10" t="str">
            <v>01160</v>
          </cell>
          <cell r="Q10">
            <v>9.4E-2</v>
          </cell>
          <cell r="R10">
            <v>0.51200000000000001</v>
          </cell>
          <cell r="S10">
            <v>0.51200000000000001</v>
          </cell>
          <cell r="U10" t="str">
            <v>Grand Total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</v>
          </cell>
          <cell r="AG10" t="str">
            <v>37902</v>
          </cell>
          <cell r="AH10">
            <v>0.40600000000000003</v>
          </cell>
          <cell r="AJ10" t="str">
            <v>06037</v>
          </cell>
          <cell r="AK10">
            <v>1</v>
          </cell>
          <cell r="AM10">
            <v>1</v>
          </cell>
          <cell r="AO10" t="str">
            <v>02250</v>
          </cell>
          <cell r="AR10">
            <v>8.3000000000000004E-2</v>
          </cell>
          <cell r="AT10">
            <v>6.4000000000000001E-2</v>
          </cell>
          <cell r="AU10">
            <v>0.70099999999999996</v>
          </cell>
          <cell r="AZ10">
            <v>0.78399999999999992</v>
          </cell>
          <cell r="BA10" t="str">
            <v>27003</v>
          </cell>
          <cell r="BB10">
            <v>1.4059999999999999</v>
          </cell>
          <cell r="BD10" t="str">
            <v>03017</v>
          </cell>
          <cell r="BF10">
            <v>5.26</v>
          </cell>
          <cell r="BG10">
            <v>5.26</v>
          </cell>
        </row>
        <row r="11">
          <cell r="A11" t="str">
            <v>02250</v>
          </cell>
          <cell r="C11">
            <v>2.5</v>
          </cell>
          <cell r="L11">
            <v>2.5</v>
          </cell>
          <cell r="M11" t="str">
            <v>04246</v>
          </cell>
          <cell r="N11">
            <v>9.7000000000000003E-2</v>
          </cell>
          <cell r="P11" t="str">
            <v>02250</v>
          </cell>
          <cell r="Q11">
            <v>9.4E-2</v>
          </cell>
          <cell r="R11">
            <v>1.7909999999999999</v>
          </cell>
          <cell r="S11">
            <v>1.885</v>
          </cell>
          <cell r="AF11">
            <v>0</v>
          </cell>
          <cell r="AG11" t="str">
            <v>38901</v>
          </cell>
          <cell r="AH11">
            <v>0.5</v>
          </cell>
          <cell r="AJ11" t="str">
            <v>06114</v>
          </cell>
          <cell r="AK11">
            <v>0.17499999999999999</v>
          </cell>
          <cell r="AM11">
            <v>0.17499999999999999</v>
          </cell>
          <cell r="AO11" t="str">
            <v>02420</v>
          </cell>
          <cell r="AR11">
            <v>0.02</v>
          </cell>
          <cell r="AT11">
            <v>6.4000000000000001E-2</v>
          </cell>
          <cell r="AU11">
            <v>0.13400000000000001</v>
          </cell>
          <cell r="AV11">
            <v>0.03</v>
          </cell>
          <cell r="AW11">
            <v>0.3</v>
          </cell>
          <cell r="AZ11">
            <v>0.19800000000000001</v>
          </cell>
          <cell r="BA11" t="str">
            <v>27403</v>
          </cell>
          <cell r="BB11">
            <v>1</v>
          </cell>
          <cell r="BD11" t="str">
            <v>03052</v>
          </cell>
          <cell r="BF11">
            <v>1.2150000000000001</v>
          </cell>
          <cell r="BG11">
            <v>1.2150000000000001</v>
          </cell>
        </row>
        <row r="12">
          <cell r="A12" t="str">
            <v>02420</v>
          </cell>
          <cell r="C12">
            <v>0.8</v>
          </cell>
          <cell r="H12">
            <v>3.65</v>
          </cell>
          <cell r="L12">
            <v>0.8</v>
          </cell>
          <cell r="M12" t="str">
            <v>06037</v>
          </cell>
          <cell r="N12">
            <v>16.495999999999999</v>
          </cell>
          <cell r="P12" t="str">
            <v>02420</v>
          </cell>
          <cell r="Q12">
            <v>0.20400000000000001</v>
          </cell>
          <cell r="S12">
            <v>0.20400000000000001</v>
          </cell>
          <cell r="AF12">
            <v>0</v>
          </cell>
          <cell r="AG12" t="str">
            <v>Grand Total</v>
          </cell>
          <cell r="AH12">
            <v>1.5649999999999999</v>
          </cell>
          <cell r="AJ12" t="str">
            <v>06119</v>
          </cell>
          <cell r="AK12">
            <v>1</v>
          </cell>
          <cell r="AM12">
            <v>1</v>
          </cell>
          <cell r="AO12" t="str">
            <v>03017</v>
          </cell>
          <cell r="AR12">
            <v>0.02</v>
          </cell>
          <cell r="AT12">
            <v>2.71</v>
          </cell>
          <cell r="AU12">
            <v>3.37</v>
          </cell>
          <cell r="AW12">
            <v>0.3</v>
          </cell>
          <cell r="AZ12">
            <v>6.3999999999999995</v>
          </cell>
          <cell r="BA12" t="str">
            <v>37501</v>
          </cell>
          <cell r="BB12">
            <v>0.73099999999999998</v>
          </cell>
          <cell r="BD12" t="str">
            <v>03116</v>
          </cell>
          <cell r="BE12">
            <v>3.879</v>
          </cell>
          <cell r="BF12">
            <v>1.875</v>
          </cell>
          <cell r="BG12">
            <v>1.875</v>
          </cell>
        </row>
        <row r="13">
          <cell r="A13" t="str">
            <v>03017</v>
          </cell>
          <cell r="C13">
            <v>4.75</v>
          </cell>
          <cell r="H13">
            <v>3.4</v>
          </cell>
          <cell r="L13">
            <v>8.15</v>
          </cell>
          <cell r="M13" t="str">
            <v>06112</v>
          </cell>
          <cell r="N13">
            <v>0.61199999999999999</v>
          </cell>
          <cell r="P13" t="str">
            <v>03017</v>
          </cell>
          <cell r="Q13">
            <v>34.929000000000002</v>
          </cell>
          <cell r="R13">
            <v>0.54800000000000004</v>
          </cell>
          <cell r="S13">
            <v>35.027999999999999</v>
          </cell>
          <cell r="AF13">
            <v>0</v>
          </cell>
          <cell r="AJ13" t="str">
            <v>13073</v>
          </cell>
          <cell r="AK13">
            <v>0.80800000000000005</v>
          </cell>
          <cell r="AM13">
            <v>0.80800000000000005</v>
          </cell>
          <cell r="AO13" t="str">
            <v>03116</v>
          </cell>
          <cell r="AP13">
            <v>0.34699999999999998</v>
          </cell>
          <cell r="AQ13">
            <v>0.98899999999999999</v>
          </cell>
          <cell r="AS13">
            <v>0.5</v>
          </cell>
          <cell r="AT13">
            <v>0.33</v>
          </cell>
          <cell r="AU13">
            <v>3.145</v>
          </cell>
          <cell r="AW13">
            <v>0.309</v>
          </cell>
          <cell r="AX13">
            <v>0.436</v>
          </cell>
          <cell r="AZ13">
            <v>0.63900000000000001</v>
          </cell>
          <cell r="BA13" t="str">
            <v>Grand Total</v>
          </cell>
          <cell r="BB13">
            <v>3.1369999999999996</v>
          </cell>
          <cell r="BD13" t="str">
            <v>03400</v>
          </cell>
          <cell r="BE13">
            <v>3.879</v>
          </cell>
          <cell r="BF13">
            <v>5.6989999999999998</v>
          </cell>
          <cell r="BG13">
            <v>9.5779999999999994</v>
          </cell>
        </row>
        <row r="14">
          <cell r="A14" t="str">
            <v>03052</v>
          </cell>
          <cell r="C14">
            <v>2.76</v>
          </cell>
          <cell r="L14">
            <v>2.76</v>
          </cell>
          <cell r="M14" t="str">
            <v>06119</v>
          </cell>
          <cell r="N14">
            <v>4.2810000000000006</v>
          </cell>
          <cell r="P14" t="str">
            <v>03052</v>
          </cell>
          <cell r="Q14">
            <v>3.3660000000000001</v>
          </cell>
          <cell r="R14">
            <v>0.54800000000000004</v>
          </cell>
          <cell r="S14">
            <v>3.9140000000000001</v>
          </cell>
          <cell r="AF14">
            <v>0</v>
          </cell>
          <cell r="AJ14" t="str">
            <v>17001</v>
          </cell>
          <cell r="AK14">
            <v>0.8580000000000001</v>
          </cell>
          <cell r="AM14">
            <v>0.8580000000000001</v>
          </cell>
          <cell r="AO14" t="str">
            <v>03400</v>
          </cell>
          <cell r="AP14">
            <v>0.34699999999999998</v>
          </cell>
          <cell r="AS14">
            <v>0.5</v>
          </cell>
          <cell r="AT14">
            <v>2.8</v>
          </cell>
          <cell r="AU14">
            <v>3.145</v>
          </cell>
          <cell r="AX14">
            <v>0.436</v>
          </cell>
          <cell r="AZ14">
            <v>7.2279999999999998</v>
          </cell>
          <cell r="BD14" t="str">
            <v>04222</v>
          </cell>
          <cell r="BF14">
            <v>6.6000000000000003E-2</v>
          </cell>
          <cell r="BG14">
            <v>6.6000000000000003E-2</v>
          </cell>
        </row>
        <row r="15">
          <cell r="A15" t="str">
            <v>03053</v>
          </cell>
          <cell r="C15">
            <v>0.8</v>
          </cell>
          <cell r="H15">
            <v>0.66</v>
          </cell>
          <cell r="L15">
            <v>0.8</v>
          </cell>
          <cell r="M15" t="str">
            <v>11001</v>
          </cell>
          <cell r="N15">
            <v>3.266</v>
          </cell>
          <cell r="P15" t="str">
            <v>03053</v>
          </cell>
          <cell r="Q15">
            <v>0.13800000000000001</v>
          </cell>
          <cell r="R15">
            <v>1.1640000000000001</v>
          </cell>
          <cell r="S15">
            <v>0.13800000000000001</v>
          </cell>
          <cell r="AF15">
            <v>0</v>
          </cell>
          <cell r="AJ15" t="str">
            <v>17210</v>
          </cell>
          <cell r="AK15">
            <v>15.779</v>
          </cell>
          <cell r="AM15">
            <v>15.779</v>
          </cell>
          <cell r="AO15" t="str">
            <v>04019</v>
          </cell>
          <cell r="AT15">
            <v>7.0000000000000007E-2</v>
          </cell>
          <cell r="AU15">
            <v>1</v>
          </cell>
          <cell r="AW15">
            <v>0.2</v>
          </cell>
          <cell r="AZ15">
            <v>7.0000000000000007E-2</v>
          </cell>
          <cell r="BD15" t="str">
            <v>04228</v>
          </cell>
          <cell r="BF15">
            <v>0.54500000000000004</v>
          </cell>
          <cell r="BG15">
            <v>0.54500000000000004</v>
          </cell>
        </row>
        <row r="16">
          <cell r="A16" t="str">
            <v>03116</v>
          </cell>
          <cell r="C16">
            <v>2.2879999999999998</v>
          </cell>
          <cell r="E16">
            <v>1</v>
          </cell>
          <cell r="H16">
            <v>0.66</v>
          </cell>
          <cell r="L16">
            <v>2.948</v>
          </cell>
          <cell r="M16" t="str">
            <v>17001</v>
          </cell>
          <cell r="N16">
            <v>1.4239999999999999</v>
          </cell>
          <cell r="P16" t="str">
            <v>03116</v>
          </cell>
          <cell r="Q16">
            <v>7.1229999999999993</v>
          </cell>
          <cell r="R16">
            <v>1.1640000000000001</v>
          </cell>
          <cell r="S16">
            <v>8.286999999999999</v>
          </cell>
          <cell r="AF16">
            <v>0</v>
          </cell>
          <cell r="AJ16" t="str">
            <v>17405</v>
          </cell>
          <cell r="AK16">
            <v>0.502</v>
          </cell>
          <cell r="AM16">
            <v>0.502</v>
          </cell>
          <cell r="AO16" t="str">
            <v>04129</v>
          </cell>
          <cell r="AT16">
            <v>0.22</v>
          </cell>
          <cell r="AU16">
            <v>1</v>
          </cell>
          <cell r="AW16">
            <v>0.2</v>
          </cell>
          <cell r="AZ16">
            <v>1.42</v>
          </cell>
          <cell r="BD16" t="str">
            <v>04246</v>
          </cell>
          <cell r="BE16">
            <v>2.5</v>
          </cell>
          <cell r="BF16">
            <v>0.55200000000000005</v>
          </cell>
          <cell r="BG16">
            <v>0.55200000000000005</v>
          </cell>
        </row>
        <row r="17">
          <cell r="A17" t="str">
            <v>03400</v>
          </cell>
          <cell r="C17">
            <v>12.589</v>
          </cell>
          <cell r="E17">
            <v>1</v>
          </cell>
          <cell r="H17">
            <v>2</v>
          </cell>
          <cell r="L17">
            <v>15.589</v>
          </cell>
          <cell r="M17" t="str">
            <v>17210</v>
          </cell>
          <cell r="N17">
            <v>3.0350000000000001</v>
          </cell>
          <cell r="P17" t="str">
            <v>03400</v>
          </cell>
          <cell r="Q17">
            <v>5.2869999999999999</v>
          </cell>
          <cell r="R17">
            <v>2.262</v>
          </cell>
          <cell r="S17">
            <v>7.5489999999999995</v>
          </cell>
          <cell r="AF17">
            <v>0</v>
          </cell>
          <cell r="AJ17" t="str">
            <v>17409</v>
          </cell>
          <cell r="AK17">
            <v>2.262</v>
          </cell>
          <cell r="AM17">
            <v>2.262</v>
          </cell>
          <cell r="AO17" t="str">
            <v>04228</v>
          </cell>
          <cell r="AR17">
            <v>0.15</v>
          </cell>
          <cell r="AT17">
            <v>1</v>
          </cell>
          <cell r="AU17">
            <v>1</v>
          </cell>
          <cell r="AW17">
            <v>0.45</v>
          </cell>
          <cell r="AZ17">
            <v>1</v>
          </cell>
          <cell r="BD17" t="str">
            <v>05121</v>
          </cell>
          <cell r="BF17">
            <v>1.2330000000000001</v>
          </cell>
          <cell r="BG17">
            <v>1.2330000000000001</v>
          </cell>
        </row>
        <row r="18">
          <cell r="A18" t="str">
            <v>04019</v>
          </cell>
          <cell r="C18">
            <v>0.83</v>
          </cell>
          <cell r="L18">
            <v>0.83</v>
          </cell>
          <cell r="M18" t="str">
            <v>17405</v>
          </cell>
          <cell r="N18">
            <v>7.4</v>
          </cell>
          <cell r="P18" t="str">
            <v>04019</v>
          </cell>
          <cell r="Q18">
            <v>1.923</v>
          </cell>
          <cell r="R18">
            <v>1.0429999999999999</v>
          </cell>
          <cell r="S18">
            <v>2.9660000000000002</v>
          </cell>
          <cell r="AF18">
            <v>0</v>
          </cell>
          <cell r="AJ18" t="str">
            <v>18100</v>
          </cell>
          <cell r="AK18">
            <v>0.75</v>
          </cell>
          <cell r="AM18">
            <v>0.75</v>
          </cell>
          <cell r="AO18" t="str">
            <v>04246</v>
          </cell>
          <cell r="AR18">
            <v>0.15</v>
          </cell>
          <cell r="AT18">
            <v>1</v>
          </cell>
          <cell r="AU18">
            <v>0.95</v>
          </cell>
          <cell r="AW18">
            <v>0.45</v>
          </cell>
          <cell r="AY18">
            <v>4.4889999999999999</v>
          </cell>
          <cell r="AZ18">
            <v>2.5499999999999998</v>
          </cell>
          <cell r="BD18" t="str">
            <v>05323</v>
          </cell>
          <cell r="BE18">
            <v>2.5</v>
          </cell>
          <cell r="BF18">
            <v>2.089</v>
          </cell>
          <cell r="BG18">
            <v>4.5890000000000004</v>
          </cell>
        </row>
        <row r="19">
          <cell r="A19" t="str">
            <v>04129</v>
          </cell>
          <cell r="C19">
            <v>1</v>
          </cell>
          <cell r="L19">
            <v>1</v>
          </cell>
          <cell r="M19" t="str">
            <v>17406</v>
          </cell>
          <cell r="N19">
            <v>0.47199999999999998</v>
          </cell>
          <cell r="P19" t="str">
            <v>04127</v>
          </cell>
          <cell r="Q19">
            <v>0.223</v>
          </cell>
          <cell r="R19">
            <v>0.53600000000000003</v>
          </cell>
          <cell r="S19">
            <v>0.223</v>
          </cell>
          <cell r="AF19">
            <v>0</v>
          </cell>
          <cell r="AJ19" t="str">
            <v>22009</v>
          </cell>
          <cell r="AK19">
            <v>0.32300000000000001</v>
          </cell>
          <cell r="AM19">
            <v>0.32300000000000001</v>
          </cell>
          <cell r="AO19" t="str">
            <v>05402</v>
          </cell>
          <cell r="AR19">
            <v>1.0149999999999999</v>
          </cell>
          <cell r="AT19">
            <v>3.1E-2</v>
          </cell>
          <cell r="AU19">
            <v>5.6139999999999999</v>
          </cell>
          <cell r="AV19">
            <v>2.7E-2</v>
          </cell>
          <cell r="AW19">
            <v>0.219</v>
          </cell>
          <cell r="AY19">
            <v>4.4889999999999999</v>
          </cell>
          <cell r="AZ19">
            <v>4.5199999999999996</v>
          </cell>
          <cell r="BD19" t="str">
            <v>05402</v>
          </cell>
          <cell r="BF19">
            <v>0.41600000000000004</v>
          </cell>
          <cell r="BG19">
            <v>0.41600000000000004</v>
          </cell>
        </row>
        <row r="20">
          <cell r="A20" t="str">
            <v>04222</v>
          </cell>
          <cell r="C20">
            <v>1.5</v>
          </cell>
          <cell r="L20">
            <v>1.5</v>
          </cell>
          <cell r="M20" t="str">
            <v>17412</v>
          </cell>
          <cell r="N20">
            <v>8.125</v>
          </cell>
          <cell r="P20" t="str">
            <v>04129</v>
          </cell>
          <cell r="Q20">
            <v>1.266</v>
          </cell>
          <cell r="R20">
            <v>0.53600000000000003</v>
          </cell>
          <cell r="S20">
            <v>1.802</v>
          </cell>
          <cell r="AF20">
            <v>0</v>
          </cell>
          <cell r="AJ20" t="str">
            <v>23309</v>
          </cell>
          <cell r="AK20">
            <v>1</v>
          </cell>
          <cell r="AM20">
            <v>1</v>
          </cell>
          <cell r="AO20" t="str">
            <v>06037</v>
          </cell>
          <cell r="AR20">
            <v>1.0429999999999999</v>
          </cell>
          <cell r="AT20">
            <v>4.181</v>
          </cell>
          <cell r="AU20">
            <v>5.6139999999999999</v>
          </cell>
          <cell r="AV20">
            <v>2.7E-2</v>
          </cell>
          <cell r="AW20">
            <v>0.23699999999999999</v>
          </cell>
          <cell r="AY20">
            <v>3</v>
          </cell>
          <cell r="AZ20">
            <v>14.102</v>
          </cell>
          <cell r="BD20" t="str">
            <v>06037</v>
          </cell>
          <cell r="BE20">
            <v>1.34</v>
          </cell>
          <cell r="BF20">
            <v>4.6269999999999998</v>
          </cell>
          <cell r="BG20">
            <v>4.6269999999999998</v>
          </cell>
        </row>
        <row r="21">
          <cell r="A21" t="str">
            <v>04228</v>
          </cell>
          <cell r="C21">
            <v>1</v>
          </cell>
          <cell r="H21">
            <v>0.63900000000000001</v>
          </cell>
          <cell r="L21">
            <v>1</v>
          </cell>
          <cell r="M21" t="str">
            <v>17414</v>
          </cell>
          <cell r="N21">
            <v>5.1390000000000002</v>
          </cell>
          <cell r="P21" t="str">
            <v>04228</v>
          </cell>
          <cell r="R21">
            <v>1.3089999999999999</v>
          </cell>
          <cell r="S21">
            <v>1.3089999999999999</v>
          </cell>
          <cell r="AF21">
            <v>0</v>
          </cell>
          <cell r="AJ21" t="str">
            <v>27001</v>
          </cell>
          <cell r="AK21">
            <v>0.2</v>
          </cell>
          <cell r="AM21">
            <v>0.2</v>
          </cell>
          <cell r="AO21" t="str">
            <v>06098</v>
          </cell>
          <cell r="AR21">
            <v>0.24</v>
          </cell>
          <cell r="AT21">
            <v>0.34899999999999998</v>
          </cell>
          <cell r="AU21">
            <v>0.45</v>
          </cell>
          <cell r="AY21">
            <v>1.08</v>
          </cell>
          <cell r="AZ21">
            <v>2.1189999999999998</v>
          </cell>
          <cell r="BD21" t="str">
            <v>06112</v>
          </cell>
          <cell r="BF21">
            <v>1.01</v>
          </cell>
          <cell r="BG21">
            <v>1.01</v>
          </cell>
        </row>
        <row r="22">
          <cell r="A22" t="str">
            <v>04246</v>
          </cell>
          <cell r="C22">
            <v>5</v>
          </cell>
          <cell r="H22">
            <v>1.5</v>
          </cell>
          <cell r="L22">
            <v>6.5</v>
          </cell>
          <cell r="M22" t="str">
            <v>17910</v>
          </cell>
          <cell r="N22">
            <v>0.5</v>
          </cell>
          <cell r="P22" t="str">
            <v>04246</v>
          </cell>
          <cell r="Q22">
            <v>1.4890000000000001</v>
          </cell>
          <cell r="R22">
            <v>0.36699999999999999</v>
          </cell>
          <cell r="S22">
            <v>1.9530000000000001</v>
          </cell>
          <cell r="AF22">
            <v>0</v>
          </cell>
          <cell r="AJ22" t="str">
            <v>27010</v>
          </cell>
          <cell r="AK22">
            <v>2</v>
          </cell>
          <cell r="AM22">
            <v>2</v>
          </cell>
          <cell r="AO22" t="str">
            <v>06101</v>
          </cell>
          <cell r="AR22">
            <v>0.8</v>
          </cell>
          <cell r="AT22">
            <v>0.25</v>
          </cell>
          <cell r="AU22">
            <v>6.89</v>
          </cell>
          <cell r="AW22">
            <v>0.6</v>
          </cell>
          <cell r="AX22">
            <v>3</v>
          </cell>
          <cell r="AZ22">
            <v>0.25</v>
          </cell>
          <cell r="BD22" t="str">
            <v>06114</v>
          </cell>
          <cell r="BE22">
            <v>1.34</v>
          </cell>
          <cell r="BF22">
            <v>5.0549999999999997</v>
          </cell>
          <cell r="BG22">
            <v>6.3949999999999996</v>
          </cell>
        </row>
        <row r="23">
          <cell r="A23" t="str">
            <v>05121</v>
          </cell>
          <cell r="C23">
            <v>3.6739999999999999</v>
          </cell>
          <cell r="L23">
            <v>3.6739999999999999</v>
          </cell>
          <cell r="M23" t="str">
            <v>20405</v>
          </cell>
          <cell r="N23">
            <v>0.29599999999999999</v>
          </cell>
          <cell r="P23" t="str">
            <v>04901</v>
          </cell>
          <cell r="R23">
            <v>0.77</v>
          </cell>
          <cell r="S23">
            <v>0.77</v>
          </cell>
          <cell r="AF23">
            <v>0</v>
          </cell>
          <cell r="AJ23" t="str">
            <v>29311</v>
          </cell>
          <cell r="AK23">
            <v>0.69799999999999995</v>
          </cell>
          <cell r="AM23">
            <v>0.69799999999999995</v>
          </cell>
          <cell r="AO23" t="str">
            <v>06114</v>
          </cell>
          <cell r="AR23">
            <v>0.8</v>
          </cell>
          <cell r="AT23">
            <v>7.6</v>
          </cell>
          <cell r="AU23">
            <v>6.89</v>
          </cell>
          <cell r="AW23">
            <v>0.6</v>
          </cell>
          <cell r="AX23">
            <v>3</v>
          </cell>
          <cell r="AZ23">
            <v>18.89</v>
          </cell>
          <cell r="BD23" t="str">
            <v>06117</v>
          </cell>
          <cell r="BF23">
            <v>0.95899999999999996</v>
          </cell>
          <cell r="BG23">
            <v>0.95899999999999996</v>
          </cell>
        </row>
        <row r="24">
          <cell r="A24" t="str">
            <v>05313</v>
          </cell>
          <cell r="C24">
            <v>0.8</v>
          </cell>
          <cell r="L24">
            <v>0.8</v>
          </cell>
          <cell r="M24" t="str">
            <v>21300</v>
          </cell>
          <cell r="N24">
            <v>1.462</v>
          </cell>
          <cell r="P24" t="str">
            <v>05121</v>
          </cell>
          <cell r="Q24">
            <v>0.23699999999999999</v>
          </cell>
          <cell r="R24">
            <v>1.339</v>
          </cell>
          <cell r="S24">
            <v>1.5760000000000001</v>
          </cell>
          <cell r="AF24">
            <v>0</v>
          </cell>
          <cell r="AJ24" t="str">
            <v>31002</v>
          </cell>
          <cell r="AK24">
            <v>0.91500000000000004</v>
          </cell>
          <cell r="AM24">
            <v>0.91500000000000004</v>
          </cell>
          <cell r="AO24" t="str">
            <v>06117</v>
          </cell>
          <cell r="AR24">
            <v>0.2</v>
          </cell>
          <cell r="AT24">
            <v>2</v>
          </cell>
          <cell r="AU24">
            <v>1</v>
          </cell>
          <cell r="AZ24">
            <v>3</v>
          </cell>
          <cell r="BD24" t="str">
            <v>06119</v>
          </cell>
          <cell r="BE24">
            <v>2.306</v>
          </cell>
          <cell r="BF24">
            <v>1.476</v>
          </cell>
          <cell r="BG24">
            <v>3.782</v>
          </cell>
        </row>
        <row r="25">
          <cell r="A25" t="str">
            <v>05323</v>
          </cell>
          <cell r="C25">
            <v>0.77900000000000003</v>
          </cell>
          <cell r="L25">
            <v>0.77900000000000003</v>
          </cell>
          <cell r="M25" t="str">
            <v>21302</v>
          </cell>
          <cell r="N25">
            <v>1.6039999999999999</v>
          </cell>
          <cell r="P25" t="str">
            <v>05313</v>
          </cell>
          <cell r="Q25">
            <v>0.186</v>
          </cell>
          <cell r="R25">
            <v>0.26200000000000001</v>
          </cell>
          <cell r="S25">
            <v>0.44800000000000001</v>
          </cell>
          <cell r="AF25">
            <v>0</v>
          </cell>
          <cell r="AJ25" t="str">
            <v>31004</v>
          </cell>
          <cell r="AK25">
            <v>4.5909999999999993</v>
          </cell>
          <cell r="AM25">
            <v>4.5909999999999993</v>
          </cell>
          <cell r="AO25" t="str">
            <v>06119</v>
          </cell>
          <cell r="AR25">
            <v>0.2</v>
          </cell>
          <cell r="AT25">
            <v>1.2</v>
          </cell>
          <cell r="AU25">
            <v>3</v>
          </cell>
          <cell r="AW25">
            <v>0.09</v>
          </cell>
          <cell r="AX25">
            <v>0.2</v>
          </cell>
          <cell r="AZ25">
            <v>4.4000000000000004</v>
          </cell>
          <cell r="BD25" t="str">
            <v>08122</v>
          </cell>
          <cell r="BF25">
            <v>4.556</v>
          </cell>
          <cell r="BG25">
            <v>4.556</v>
          </cell>
        </row>
        <row r="26">
          <cell r="A26" t="str">
            <v>05401</v>
          </cell>
          <cell r="C26">
            <v>1</v>
          </cell>
          <cell r="L26">
            <v>1</v>
          </cell>
          <cell r="M26" t="str">
            <v>24105</v>
          </cell>
          <cell r="N26">
            <v>0.1</v>
          </cell>
          <cell r="P26" t="str">
            <v>05323</v>
          </cell>
          <cell r="Q26">
            <v>2.4809999999999999</v>
          </cell>
          <cell r="R26">
            <v>0.28799999999999998</v>
          </cell>
          <cell r="S26">
            <v>2.7689999999999997</v>
          </cell>
          <cell r="AF26">
            <v>0</v>
          </cell>
          <cell r="AJ26" t="str">
            <v>31401</v>
          </cell>
          <cell r="AK26">
            <v>1</v>
          </cell>
          <cell r="AM26">
            <v>1</v>
          </cell>
          <cell r="AO26" t="str">
            <v>06122</v>
          </cell>
          <cell r="AR26">
            <v>0.2</v>
          </cell>
          <cell r="AT26">
            <v>0.7</v>
          </cell>
          <cell r="AU26">
            <v>1</v>
          </cell>
          <cell r="AW26">
            <v>0.09</v>
          </cell>
          <cell r="AX26">
            <v>0.2</v>
          </cell>
          <cell r="AY26">
            <v>0.75</v>
          </cell>
          <cell r="AZ26">
            <v>2.19</v>
          </cell>
          <cell r="BD26" t="str">
            <v>08458</v>
          </cell>
          <cell r="BE26">
            <v>2.1999999999999999E-2</v>
          </cell>
          <cell r="BF26">
            <v>7.2439999999999998</v>
          </cell>
          <cell r="BG26">
            <v>2.1999999999999999E-2</v>
          </cell>
        </row>
        <row r="27">
          <cell r="A27" t="str">
            <v>05402</v>
          </cell>
          <cell r="C27">
            <v>0.9</v>
          </cell>
          <cell r="L27">
            <v>0.9</v>
          </cell>
          <cell r="M27" t="str">
            <v>24350</v>
          </cell>
          <cell r="N27">
            <v>1.268</v>
          </cell>
          <cell r="P27" t="str">
            <v>05401</v>
          </cell>
          <cell r="Q27">
            <v>0.40600000000000003</v>
          </cell>
          <cell r="R27">
            <v>1.488</v>
          </cell>
          <cell r="S27">
            <v>1.8940000000000001</v>
          </cell>
          <cell r="AF27">
            <v>0</v>
          </cell>
          <cell r="AJ27" t="str">
            <v>37501</v>
          </cell>
          <cell r="AK27">
            <v>1</v>
          </cell>
          <cell r="AM27">
            <v>1</v>
          </cell>
          <cell r="AO27" t="str">
            <v>08122</v>
          </cell>
          <cell r="AR27">
            <v>0.58399999999999996</v>
          </cell>
          <cell r="AT27">
            <v>1.0269999999999999</v>
          </cell>
          <cell r="AU27">
            <v>0.25</v>
          </cell>
          <cell r="AW27">
            <v>0.33</v>
          </cell>
          <cell r="AY27">
            <v>0.75</v>
          </cell>
          <cell r="AZ27">
            <v>2.9409999999999998</v>
          </cell>
          <cell r="BD27" t="str">
            <v>09206</v>
          </cell>
          <cell r="BF27">
            <v>2.9</v>
          </cell>
          <cell r="BG27">
            <v>2.9</v>
          </cell>
        </row>
        <row r="28">
          <cell r="A28" t="str">
            <v>05903</v>
          </cell>
          <cell r="C28">
            <v>0.12</v>
          </cell>
          <cell r="H28">
            <v>5.23</v>
          </cell>
          <cell r="L28">
            <v>0.12</v>
          </cell>
          <cell r="M28" t="str">
            <v>27003</v>
          </cell>
          <cell r="N28">
            <v>2.1999999999999999E-2</v>
          </cell>
          <cell r="P28" t="str">
            <v>05402</v>
          </cell>
          <cell r="Q28">
            <v>1.6140000000000001</v>
          </cell>
          <cell r="R28">
            <v>1.115</v>
          </cell>
          <cell r="S28">
            <v>2.7290000000000001</v>
          </cell>
          <cell r="AF28">
            <v>0</v>
          </cell>
          <cell r="AJ28" t="str">
            <v>37507</v>
          </cell>
          <cell r="AK28">
            <v>0.32799999999999996</v>
          </cell>
          <cell r="AM28">
            <v>0.32799999999999996</v>
          </cell>
          <cell r="AO28" t="str">
            <v>08404</v>
          </cell>
          <cell r="AR28">
            <v>0.49199999999999999</v>
          </cell>
          <cell r="AT28">
            <v>0.48399999999999999</v>
          </cell>
          <cell r="AU28">
            <v>1</v>
          </cell>
          <cell r="AV28">
            <v>4.7E-2</v>
          </cell>
          <cell r="AW28">
            <v>0.308</v>
          </cell>
          <cell r="AX28">
            <v>0.23599999999999999</v>
          </cell>
          <cell r="AZ28">
            <v>1.484</v>
          </cell>
          <cell r="BD28" t="str">
            <v>11001</v>
          </cell>
          <cell r="BE28">
            <v>17.501000000000001</v>
          </cell>
          <cell r="BF28">
            <v>7.2439999999999998</v>
          </cell>
          <cell r="BG28">
            <v>24.745000000000001</v>
          </cell>
        </row>
        <row r="29">
          <cell r="A29" t="str">
            <v>06037</v>
          </cell>
          <cell r="C29">
            <v>19.972000000000001</v>
          </cell>
          <cell r="H29">
            <v>5.23</v>
          </cell>
          <cell r="L29">
            <v>25.202000000000002</v>
          </cell>
          <cell r="M29" t="str">
            <v>27010</v>
          </cell>
          <cell r="N29">
            <v>0</v>
          </cell>
          <cell r="P29" t="str">
            <v>06037</v>
          </cell>
          <cell r="Q29">
            <v>64.007000000000005</v>
          </cell>
          <cell r="R29">
            <v>0.42099999999999999</v>
          </cell>
          <cell r="S29">
            <v>80.924000000000007</v>
          </cell>
          <cell r="AF29">
            <v>0</v>
          </cell>
          <cell r="AJ29" t="str">
            <v>Grand Total</v>
          </cell>
          <cell r="AK29">
            <v>36.634999999999998</v>
          </cell>
          <cell r="AL29">
            <v>0</v>
          </cell>
          <cell r="AM29">
            <v>36.634999999999998</v>
          </cell>
          <cell r="AO29" t="str">
            <v>09206</v>
          </cell>
          <cell r="AR29">
            <v>0.49199999999999999</v>
          </cell>
          <cell r="AT29">
            <v>0.308</v>
          </cell>
          <cell r="AU29">
            <v>1.667</v>
          </cell>
          <cell r="AV29">
            <v>5.2999999999999999E-2</v>
          </cell>
          <cell r="AW29">
            <v>0.308</v>
          </cell>
          <cell r="AX29">
            <v>0.23599999999999999</v>
          </cell>
          <cell r="AZ29">
            <v>3.0640000000000001</v>
          </cell>
          <cell r="BD29" t="str">
            <v>11051</v>
          </cell>
          <cell r="BE29">
            <v>0.95599999999999996</v>
          </cell>
          <cell r="BF29">
            <v>1.782</v>
          </cell>
          <cell r="BG29">
            <v>1.782</v>
          </cell>
        </row>
        <row r="30">
          <cell r="A30" t="str">
            <v>06098</v>
          </cell>
          <cell r="C30">
            <v>2</v>
          </cell>
          <cell r="K30">
            <v>0.25900000000000001</v>
          </cell>
          <cell r="L30">
            <v>2</v>
          </cell>
          <cell r="M30" t="str">
            <v>27083</v>
          </cell>
          <cell r="N30">
            <v>0.97899999999999998</v>
          </cell>
          <cell r="P30" t="str">
            <v>06098</v>
          </cell>
          <cell r="Q30">
            <v>0.754</v>
          </cell>
          <cell r="S30">
            <v>0.754</v>
          </cell>
          <cell r="AF30">
            <v>0</v>
          </cell>
          <cell r="AJ30" t="str">
            <v>Grand Total</v>
          </cell>
          <cell r="AK30">
            <v>36.745000000000005</v>
          </cell>
          <cell r="AL30">
            <v>0</v>
          </cell>
          <cell r="AM30">
            <v>0</v>
          </cell>
          <cell r="AO30" t="str">
            <v>11001</v>
          </cell>
          <cell r="AT30">
            <v>13.989000000000001</v>
          </cell>
          <cell r="AU30">
            <v>5</v>
          </cell>
          <cell r="AZ30">
            <v>18.989000000000001</v>
          </cell>
          <cell r="BD30" t="str">
            <v>13144</v>
          </cell>
          <cell r="BE30">
            <v>1.143</v>
          </cell>
          <cell r="BF30">
            <v>1.085</v>
          </cell>
          <cell r="BG30">
            <v>2.2279999999999998</v>
          </cell>
        </row>
        <row r="31">
          <cell r="A31" t="str">
            <v>06101</v>
          </cell>
          <cell r="C31">
            <v>0.8</v>
          </cell>
          <cell r="G31">
            <v>2.1999999999999999E-2</v>
          </cell>
          <cell r="K31">
            <v>2.7E-2</v>
          </cell>
          <cell r="L31">
            <v>0.82700000000000007</v>
          </cell>
          <cell r="M31" t="str">
            <v>27344</v>
          </cell>
          <cell r="N31">
            <v>0.14199999999999999</v>
          </cell>
          <cell r="P31" t="str">
            <v>06101</v>
          </cell>
          <cell r="Q31">
            <v>0.22700000000000001</v>
          </cell>
          <cell r="S31">
            <v>0.22700000000000001</v>
          </cell>
          <cell r="AF31">
            <v>0</v>
          </cell>
          <cell r="AM31">
            <v>0</v>
          </cell>
          <cell r="AO31" t="str">
            <v>12110</v>
          </cell>
          <cell r="AR31">
            <v>0.32500000000000001</v>
          </cell>
          <cell r="AU31">
            <v>0.10299999999999999</v>
          </cell>
          <cell r="AZ31">
            <v>0.10299999999999999</v>
          </cell>
          <cell r="BD31" t="str">
            <v>13161</v>
          </cell>
          <cell r="BE31">
            <v>0.95599999999999996</v>
          </cell>
          <cell r="BF31">
            <v>1.252</v>
          </cell>
          <cell r="BG31">
            <v>2.2080000000000002</v>
          </cell>
        </row>
        <row r="32">
          <cell r="A32" t="str">
            <v>06112</v>
          </cell>
          <cell r="C32">
            <v>3.1</v>
          </cell>
          <cell r="E32">
            <v>1</v>
          </cell>
          <cell r="G32">
            <v>2.1999999999999999E-2</v>
          </cell>
          <cell r="H32">
            <v>2.15</v>
          </cell>
          <cell r="L32">
            <v>3.1219999999999999</v>
          </cell>
          <cell r="M32" t="str">
            <v>27402</v>
          </cell>
          <cell r="N32">
            <v>0.59399999999999997</v>
          </cell>
          <cell r="P32" t="str">
            <v>06103</v>
          </cell>
          <cell r="Q32">
            <v>7.0999999999999994E-2</v>
          </cell>
          <cell r="R32">
            <v>0.125</v>
          </cell>
          <cell r="S32">
            <v>0.19600000000000001</v>
          </cell>
          <cell r="AF32">
            <v>0</v>
          </cell>
          <cell r="AM32">
            <v>0</v>
          </cell>
          <cell r="AO32" t="str">
            <v>13073</v>
          </cell>
          <cell r="AR32">
            <v>0.32500000000000001</v>
          </cell>
          <cell r="AU32">
            <v>0.16300000000000001</v>
          </cell>
          <cell r="AZ32">
            <v>0.32500000000000001</v>
          </cell>
          <cell r="BD32" t="str">
            <v>13165</v>
          </cell>
          <cell r="BE32">
            <v>0.76500000000000001</v>
          </cell>
          <cell r="BF32">
            <v>0.88700000000000001</v>
          </cell>
          <cell r="BG32">
            <v>1.6520000000000001</v>
          </cell>
        </row>
        <row r="33">
          <cell r="A33" t="str">
            <v>06114</v>
          </cell>
          <cell r="C33">
            <v>22</v>
          </cell>
          <cell r="E33">
            <v>1</v>
          </cell>
          <cell r="H33">
            <v>2.15</v>
          </cell>
          <cell r="L33">
            <v>25.15</v>
          </cell>
          <cell r="M33" t="str">
            <v>27416</v>
          </cell>
          <cell r="N33">
            <v>5.6000000000000001E-2</v>
          </cell>
          <cell r="P33" t="str">
            <v>06112</v>
          </cell>
          <cell r="Q33">
            <v>3.5840000000000001</v>
          </cell>
          <cell r="R33">
            <v>0.55400000000000005</v>
          </cell>
          <cell r="S33">
            <v>4.75</v>
          </cell>
          <cell r="AF33">
            <v>0</v>
          </cell>
          <cell r="AM33">
            <v>0</v>
          </cell>
          <cell r="AO33" t="str">
            <v>13156</v>
          </cell>
          <cell r="AU33">
            <v>0.16300000000000001</v>
          </cell>
          <cell r="AZ33">
            <v>0.16300000000000001</v>
          </cell>
          <cell r="BD33" t="str">
            <v>14005</v>
          </cell>
          <cell r="BF33">
            <v>1E-3</v>
          </cell>
          <cell r="BG33">
            <v>1E-3</v>
          </cell>
        </row>
        <row r="34">
          <cell r="A34" t="str">
            <v>06117</v>
          </cell>
          <cell r="C34">
            <v>6.3</v>
          </cell>
          <cell r="E34">
            <v>0.5</v>
          </cell>
          <cell r="H34">
            <v>2</v>
          </cell>
          <cell r="J34">
            <v>0.4</v>
          </cell>
          <cell r="L34">
            <v>6.3</v>
          </cell>
          <cell r="M34" t="str">
            <v>28149</v>
          </cell>
          <cell r="N34">
            <v>0.6</v>
          </cell>
          <cell r="P34" t="str">
            <v>06114</v>
          </cell>
          <cell r="Q34">
            <v>46.443000000000005</v>
          </cell>
          <cell r="R34">
            <v>7.16</v>
          </cell>
          <cell r="S34">
            <v>53.603000000000009</v>
          </cell>
          <cell r="AF34">
            <v>0</v>
          </cell>
          <cell r="AM34">
            <v>0</v>
          </cell>
          <cell r="AO34" t="str">
            <v>13160</v>
          </cell>
          <cell r="AR34">
            <v>0.28799999999999998</v>
          </cell>
          <cell r="AT34">
            <v>1</v>
          </cell>
          <cell r="AU34">
            <v>0.61399999999999999</v>
          </cell>
          <cell r="AV34">
            <v>1</v>
          </cell>
          <cell r="AW34">
            <v>0.23499999999999999</v>
          </cell>
          <cell r="AX34">
            <v>0.30099999999999999</v>
          </cell>
          <cell r="AZ34">
            <v>0.61399999999999999</v>
          </cell>
          <cell r="BD34" t="str">
            <v>14028</v>
          </cell>
          <cell r="BF34">
            <v>0.57299999999999995</v>
          </cell>
          <cell r="BG34">
            <v>0.57299999999999995</v>
          </cell>
        </row>
        <row r="35">
          <cell r="A35" t="str">
            <v>06119</v>
          </cell>
          <cell r="C35">
            <v>10</v>
          </cell>
          <cell r="E35">
            <v>0.5</v>
          </cell>
          <cell r="H35">
            <v>2</v>
          </cell>
          <cell r="J35">
            <v>0.4</v>
          </cell>
          <cell r="L35">
            <v>12.9</v>
          </cell>
          <cell r="M35" t="str">
            <v>29100</v>
          </cell>
          <cell r="N35">
            <v>0.52500000000000002</v>
          </cell>
          <cell r="P35" t="str">
            <v>06117</v>
          </cell>
          <cell r="Q35">
            <v>11.375999999999999</v>
          </cell>
          <cell r="R35">
            <v>9.6509999999999998</v>
          </cell>
          <cell r="S35">
            <v>21.027000000000001</v>
          </cell>
          <cell r="AF35">
            <v>0</v>
          </cell>
          <cell r="AM35">
            <v>0</v>
          </cell>
          <cell r="AO35" t="str">
            <v>13161</v>
          </cell>
          <cell r="AR35">
            <v>0.28799999999999998</v>
          </cell>
          <cell r="AT35">
            <v>1</v>
          </cell>
          <cell r="AU35">
            <v>2.0609999999999999</v>
          </cell>
          <cell r="AV35">
            <v>1</v>
          </cell>
          <cell r="AW35">
            <v>0.23499999999999999</v>
          </cell>
          <cell r="AX35">
            <v>0.30099999999999999</v>
          </cell>
          <cell r="AZ35">
            <v>4.8850000000000007</v>
          </cell>
          <cell r="BD35" t="str">
            <v>14066</v>
          </cell>
          <cell r="BE35">
            <v>0.34799999999999998</v>
          </cell>
          <cell r="BF35">
            <v>0.59399999999999997</v>
          </cell>
          <cell r="BG35">
            <v>0.59399999999999997</v>
          </cell>
        </row>
        <row r="36">
          <cell r="A36" t="str">
            <v>06122</v>
          </cell>
          <cell r="C36">
            <v>3</v>
          </cell>
          <cell r="G36">
            <v>0.25</v>
          </cell>
          <cell r="H36">
            <v>0.66</v>
          </cell>
          <cell r="K36">
            <v>0.5</v>
          </cell>
          <cell r="L36">
            <v>3</v>
          </cell>
          <cell r="M36" t="str">
            <v>29101</v>
          </cell>
          <cell r="N36">
            <v>0.69199999999999995</v>
          </cell>
          <cell r="P36" t="str">
            <v>06119</v>
          </cell>
          <cell r="Q36">
            <v>27.501000000000001</v>
          </cell>
          <cell r="R36">
            <v>3.69</v>
          </cell>
          <cell r="S36">
            <v>35.472000000000001</v>
          </cell>
          <cell r="AF36">
            <v>0</v>
          </cell>
          <cell r="AM36">
            <v>0</v>
          </cell>
          <cell r="AO36" t="str">
            <v>13165</v>
          </cell>
          <cell r="AT36">
            <v>0.307</v>
          </cell>
          <cell r="AU36">
            <v>0.307</v>
          </cell>
          <cell r="AY36">
            <v>2.5129999999999999</v>
          </cell>
          <cell r="AZ36">
            <v>0.61399999999999999</v>
          </cell>
          <cell r="BD36" t="str">
            <v>15201</v>
          </cell>
          <cell r="BF36">
            <v>0.73</v>
          </cell>
          <cell r="BG36">
            <v>0.73</v>
          </cell>
        </row>
        <row r="37">
          <cell r="A37" t="str">
            <v>08122</v>
          </cell>
          <cell r="C37">
            <v>5.8</v>
          </cell>
          <cell r="G37">
            <v>0.25</v>
          </cell>
          <cell r="H37">
            <v>0.66</v>
          </cell>
          <cell r="K37">
            <v>0.5</v>
          </cell>
          <cell r="L37">
            <v>7.21</v>
          </cell>
          <cell r="M37" t="str">
            <v>31004</v>
          </cell>
          <cell r="N37">
            <v>5.2480000000000002</v>
          </cell>
          <cell r="P37" t="str">
            <v>06122</v>
          </cell>
          <cell r="R37">
            <v>1.766</v>
          </cell>
          <cell r="S37">
            <v>1.766</v>
          </cell>
          <cell r="AF37">
            <v>0</v>
          </cell>
          <cell r="AM37">
            <v>0</v>
          </cell>
          <cell r="AO37" t="str">
            <v>14005</v>
          </cell>
          <cell r="AU37">
            <v>0.05</v>
          </cell>
          <cell r="AY37">
            <v>2.5129999999999999</v>
          </cell>
          <cell r="AZ37">
            <v>2.5629999999999997</v>
          </cell>
          <cell r="BD37" t="str">
            <v>16046</v>
          </cell>
          <cell r="BF37">
            <v>0.153</v>
          </cell>
          <cell r="BG37">
            <v>0.153</v>
          </cell>
        </row>
        <row r="38">
          <cell r="A38" t="str">
            <v>08130</v>
          </cell>
          <cell r="C38">
            <v>1</v>
          </cell>
          <cell r="L38">
            <v>1</v>
          </cell>
          <cell r="M38" t="str">
            <v>31006</v>
          </cell>
          <cell r="N38">
            <v>1.177</v>
          </cell>
          <cell r="P38" t="str">
            <v>07002</v>
          </cell>
          <cell r="Q38">
            <v>6.7000000000000004E-2</v>
          </cell>
          <cell r="S38">
            <v>6.7000000000000004E-2</v>
          </cell>
          <cell r="AF38">
            <v>0</v>
          </cell>
          <cell r="AM38">
            <v>0</v>
          </cell>
          <cell r="AO38" t="str">
            <v>14028</v>
          </cell>
          <cell r="AT38">
            <v>0.25</v>
          </cell>
          <cell r="AU38">
            <v>0.4</v>
          </cell>
          <cell r="AY38">
            <v>0.75</v>
          </cell>
          <cell r="AZ38">
            <v>1.1499999999999999</v>
          </cell>
          <cell r="BD38" t="str">
            <v>16049</v>
          </cell>
          <cell r="BE38">
            <v>0.34799999999999998</v>
          </cell>
          <cell r="BF38">
            <v>2.7410000000000001</v>
          </cell>
          <cell r="BG38">
            <v>0.34799999999999998</v>
          </cell>
        </row>
        <row r="39">
          <cell r="A39" t="str">
            <v>08401</v>
          </cell>
          <cell r="C39">
            <v>1</v>
          </cell>
          <cell r="L39">
            <v>1</v>
          </cell>
          <cell r="M39" t="str">
            <v>31015</v>
          </cell>
          <cell r="N39">
            <v>5.6820000000000004</v>
          </cell>
          <cell r="P39" t="str">
            <v>08122</v>
          </cell>
          <cell r="Q39">
            <v>2.8180000000000001</v>
          </cell>
          <cell r="R39">
            <v>2.7</v>
          </cell>
          <cell r="S39">
            <v>5.5180000000000007</v>
          </cell>
          <cell r="AF39">
            <v>0</v>
          </cell>
          <cell r="AM39">
            <v>0</v>
          </cell>
          <cell r="AO39" t="str">
            <v>14064</v>
          </cell>
          <cell r="AT39">
            <v>0.25</v>
          </cell>
          <cell r="AZ39">
            <v>0.25</v>
          </cell>
          <cell r="BD39" t="str">
            <v>16050</v>
          </cell>
          <cell r="BF39">
            <v>0.51900000000000002</v>
          </cell>
          <cell r="BG39">
            <v>0.51900000000000002</v>
          </cell>
        </row>
        <row r="40">
          <cell r="A40" t="str">
            <v>08402</v>
          </cell>
          <cell r="C40">
            <v>2.048</v>
          </cell>
          <cell r="L40">
            <v>2.048</v>
          </cell>
          <cell r="M40" t="str">
            <v>31025</v>
          </cell>
          <cell r="N40">
            <v>0.58599999999999997</v>
          </cell>
          <cell r="P40" t="str">
            <v>08401</v>
          </cell>
          <cell r="Q40">
            <v>0.35699999999999998</v>
          </cell>
          <cell r="R40">
            <v>0.2</v>
          </cell>
          <cell r="S40">
            <v>0.55699999999999994</v>
          </cell>
          <cell r="AF40">
            <v>0</v>
          </cell>
          <cell r="AM40">
            <v>0</v>
          </cell>
          <cell r="AO40" t="str">
            <v>14068</v>
          </cell>
          <cell r="AR40">
            <v>0.29599999999999999</v>
          </cell>
          <cell r="AT40">
            <v>0.3</v>
          </cell>
          <cell r="AU40">
            <v>0.999</v>
          </cell>
          <cell r="AW40">
            <v>0.14699999999999999</v>
          </cell>
          <cell r="AZ40">
            <v>0.3</v>
          </cell>
          <cell r="BD40" t="str">
            <v>17001</v>
          </cell>
          <cell r="BF40">
            <v>10.565000000000001</v>
          </cell>
          <cell r="BG40">
            <v>10.565000000000001</v>
          </cell>
        </row>
        <row r="41">
          <cell r="A41" t="str">
            <v>08404</v>
          </cell>
          <cell r="C41">
            <v>1</v>
          </cell>
          <cell r="L41">
            <v>1</v>
          </cell>
          <cell r="M41" t="str">
            <v>31311</v>
          </cell>
          <cell r="N41">
            <v>1.63</v>
          </cell>
          <cell r="P41" t="str">
            <v>08402</v>
          </cell>
          <cell r="Q41">
            <v>1.782</v>
          </cell>
          <cell r="S41">
            <v>1.782</v>
          </cell>
          <cell r="AF41">
            <v>0</v>
          </cell>
          <cell r="AM41">
            <v>0</v>
          </cell>
          <cell r="AO41" t="str">
            <v>15201</v>
          </cell>
          <cell r="AR41">
            <v>0.29599999999999999</v>
          </cell>
          <cell r="AT41">
            <v>0.54500000000000004</v>
          </cell>
          <cell r="AU41">
            <v>0.999</v>
          </cell>
          <cell r="AW41">
            <v>0.14699999999999999</v>
          </cell>
          <cell r="AZ41">
            <v>1.9869999999999999</v>
          </cell>
          <cell r="BD41" t="str">
            <v>17210</v>
          </cell>
          <cell r="BF41">
            <v>2.7410000000000001</v>
          </cell>
          <cell r="BG41">
            <v>2.7410000000000001</v>
          </cell>
        </row>
        <row r="42">
          <cell r="A42" t="str">
            <v>08458</v>
          </cell>
          <cell r="C42">
            <v>3</v>
          </cell>
          <cell r="L42">
            <v>3</v>
          </cell>
          <cell r="M42" t="str">
            <v>32081</v>
          </cell>
          <cell r="N42">
            <v>0.98899999999999999</v>
          </cell>
          <cell r="P42" t="str">
            <v>08404</v>
          </cell>
          <cell r="Q42">
            <v>0.57299999999999995</v>
          </cell>
          <cell r="S42">
            <v>0.57299999999999995</v>
          </cell>
          <cell r="AF42">
            <v>0</v>
          </cell>
          <cell r="AM42">
            <v>0</v>
          </cell>
          <cell r="AO42" t="str">
            <v>15204</v>
          </cell>
          <cell r="AT42">
            <v>0.32</v>
          </cell>
          <cell r="AU42">
            <v>0.3</v>
          </cell>
          <cell r="AZ42">
            <v>0.32</v>
          </cell>
          <cell r="BD42" t="str">
            <v>17216</v>
          </cell>
          <cell r="BE42">
            <v>3.6110000000000002</v>
          </cell>
          <cell r="BF42">
            <v>1.853</v>
          </cell>
          <cell r="BG42">
            <v>1.853</v>
          </cell>
        </row>
        <row r="43">
          <cell r="A43" t="str">
            <v>09075</v>
          </cell>
          <cell r="C43">
            <v>0.75</v>
          </cell>
          <cell r="H43">
            <v>0.89</v>
          </cell>
          <cell r="L43">
            <v>0.75</v>
          </cell>
          <cell r="M43" t="str">
            <v>34111</v>
          </cell>
          <cell r="N43">
            <v>1.37</v>
          </cell>
          <cell r="P43" t="str">
            <v>08458</v>
          </cell>
          <cell r="Q43">
            <v>0.70799999999999996</v>
          </cell>
          <cell r="R43">
            <v>0.74399999999999999</v>
          </cell>
          <cell r="S43">
            <v>1.452</v>
          </cell>
          <cell r="AF43">
            <v>0</v>
          </cell>
          <cell r="AM43">
            <v>0</v>
          </cell>
          <cell r="AO43" t="str">
            <v>15206</v>
          </cell>
          <cell r="AU43">
            <v>0.3</v>
          </cell>
          <cell r="AY43">
            <v>0.24</v>
          </cell>
          <cell r="AZ43">
            <v>0.3</v>
          </cell>
          <cell r="BD43" t="str">
            <v>17400</v>
          </cell>
          <cell r="BF43">
            <v>1.3</v>
          </cell>
          <cell r="BG43">
            <v>1.3</v>
          </cell>
        </row>
        <row r="44">
          <cell r="A44" t="str">
            <v>09206</v>
          </cell>
          <cell r="C44">
            <v>2.6280000000000001</v>
          </cell>
          <cell r="H44">
            <v>1.0029999999999999</v>
          </cell>
          <cell r="L44">
            <v>3.6310000000000002</v>
          </cell>
          <cell r="M44" t="str">
            <v>36400</v>
          </cell>
          <cell r="N44">
            <v>0.73</v>
          </cell>
          <cell r="P44" t="str">
            <v>09013</v>
          </cell>
          <cell r="Q44">
            <v>0.112</v>
          </cell>
          <cell r="R44">
            <v>0.26200000000000001</v>
          </cell>
          <cell r="S44">
            <v>0.374</v>
          </cell>
          <cell r="AF44">
            <v>0</v>
          </cell>
          <cell r="AM44">
            <v>0</v>
          </cell>
          <cell r="AO44" t="str">
            <v>16048</v>
          </cell>
          <cell r="AR44">
            <v>7.0000000000000007E-2</v>
          </cell>
          <cell r="AT44">
            <v>0.26</v>
          </cell>
          <cell r="AY44">
            <v>0.24</v>
          </cell>
          <cell r="AZ44">
            <v>0.24</v>
          </cell>
          <cell r="BD44" t="str">
            <v>17401</v>
          </cell>
          <cell r="BE44">
            <v>6.7140000000000004</v>
          </cell>
          <cell r="BF44">
            <v>10.728999999999999</v>
          </cell>
          <cell r="BG44">
            <v>10.728999999999999</v>
          </cell>
        </row>
        <row r="45">
          <cell r="A45" t="str">
            <v>10050</v>
          </cell>
          <cell r="C45">
            <v>0.8</v>
          </cell>
          <cell r="L45">
            <v>0.8</v>
          </cell>
          <cell r="M45" t="str">
            <v>37501</v>
          </cell>
          <cell r="N45">
            <v>3.37</v>
          </cell>
          <cell r="P45" t="str">
            <v>09075</v>
          </cell>
          <cell r="R45">
            <v>0.246</v>
          </cell>
          <cell r="S45">
            <v>0.246</v>
          </cell>
          <cell r="AF45">
            <v>0</v>
          </cell>
          <cell r="AM45">
            <v>0</v>
          </cell>
          <cell r="AO45" t="str">
            <v>16049</v>
          </cell>
          <cell r="AR45">
            <v>7.0000000000000007E-2</v>
          </cell>
          <cell r="AT45">
            <v>0.26</v>
          </cell>
          <cell r="AU45">
            <v>0.5</v>
          </cell>
          <cell r="AZ45">
            <v>0.33</v>
          </cell>
          <cell r="BD45" t="str">
            <v>17403</v>
          </cell>
          <cell r="BE45">
            <v>3.6110000000000002</v>
          </cell>
          <cell r="BF45">
            <v>8.24</v>
          </cell>
          <cell r="BG45">
            <v>11.851000000000001</v>
          </cell>
        </row>
        <row r="46">
          <cell r="A46" t="str">
            <v>10070</v>
          </cell>
          <cell r="C46">
            <v>0.83399999999999996</v>
          </cell>
          <cell r="L46">
            <v>0.83399999999999996</v>
          </cell>
          <cell r="M46" t="str">
            <v>37502</v>
          </cell>
          <cell r="N46">
            <v>2.177</v>
          </cell>
          <cell r="P46" t="str">
            <v>09206</v>
          </cell>
          <cell r="Q46">
            <v>20.529</v>
          </cell>
          <cell r="R46">
            <v>3.1760000000000002</v>
          </cell>
          <cell r="S46">
            <v>23.704999999999998</v>
          </cell>
          <cell r="AF46">
            <v>0</v>
          </cell>
          <cell r="AM46">
            <v>0</v>
          </cell>
          <cell r="AO46" t="str">
            <v>16050</v>
          </cell>
          <cell r="AR46">
            <v>14.8</v>
          </cell>
          <cell r="AS46">
            <v>0.8</v>
          </cell>
          <cell r="AT46">
            <v>26.61</v>
          </cell>
          <cell r="AU46">
            <v>0.5</v>
          </cell>
          <cell r="AV46">
            <v>1.038</v>
          </cell>
          <cell r="AW46">
            <v>3.57</v>
          </cell>
          <cell r="AZ46">
            <v>0.5</v>
          </cell>
          <cell r="BD46" t="str">
            <v>17405</v>
          </cell>
          <cell r="BF46">
            <v>5.9450000000000003</v>
          </cell>
          <cell r="BG46">
            <v>5.9450000000000003</v>
          </cell>
        </row>
        <row r="47">
          <cell r="A47" t="str">
            <v>10309</v>
          </cell>
          <cell r="C47">
            <v>0.25</v>
          </cell>
          <cell r="E47">
            <v>1</v>
          </cell>
          <cell r="H47">
            <v>2</v>
          </cell>
          <cell r="L47">
            <v>0.25</v>
          </cell>
          <cell r="M47" t="str">
            <v>37505</v>
          </cell>
          <cell r="N47">
            <v>0.38800000000000001</v>
          </cell>
          <cell r="P47" t="str">
            <v>09209</v>
          </cell>
          <cell r="R47">
            <v>1.5529999999999999</v>
          </cell>
          <cell r="S47">
            <v>1.5529999999999999</v>
          </cell>
          <cell r="AF47">
            <v>0</v>
          </cell>
          <cell r="AM47">
            <v>0</v>
          </cell>
          <cell r="AO47" t="str">
            <v>17001</v>
          </cell>
          <cell r="AR47">
            <v>14.8</v>
          </cell>
          <cell r="AS47">
            <v>0.8</v>
          </cell>
          <cell r="AT47">
            <v>26.61</v>
          </cell>
          <cell r="AU47">
            <v>15.06</v>
          </cell>
          <cell r="AV47">
            <v>1.038</v>
          </cell>
          <cell r="AW47">
            <v>3.57</v>
          </cell>
          <cell r="AZ47">
            <v>61.878</v>
          </cell>
          <cell r="BD47" t="str">
            <v>17408</v>
          </cell>
          <cell r="BE47">
            <v>6.7140000000000004</v>
          </cell>
          <cell r="BF47">
            <v>12.494</v>
          </cell>
          <cell r="BG47">
            <v>19.207999999999998</v>
          </cell>
        </row>
        <row r="48">
          <cell r="A48" t="str">
            <v>11001</v>
          </cell>
          <cell r="C48">
            <v>17.032</v>
          </cell>
          <cell r="E48">
            <v>1</v>
          </cell>
          <cell r="H48">
            <v>2</v>
          </cell>
          <cell r="L48">
            <v>20.032</v>
          </cell>
          <cell r="M48" t="str">
            <v>37506</v>
          </cell>
          <cell r="N48">
            <v>0.182</v>
          </cell>
          <cell r="P48" t="str">
            <v>10003</v>
          </cell>
          <cell r="R48">
            <v>0.13400000000000001</v>
          </cell>
          <cell r="S48">
            <v>0.13400000000000001</v>
          </cell>
          <cell r="AF48">
            <v>0</v>
          </cell>
          <cell r="AM48">
            <v>0</v>
          </cell>
          <cell r="AO48" t="str">
            <v>17210</v>
          </cell>
          <cell r="AR48">
            <v>1.9710000000000001</v>
          </cell>
          <cell r="AT48">
            <v>11.182</v>
          </cell>
          <cell r="AU48">
            <v>8.1769999999999996</v>
          </cell>
          <cell r="AV48">
            <v>4.4999999999999998E-2</v>
          </cell>
          <cell r="AW48">
            <v>1.5089999999999999</v>
          </cell>
          <cell r="AZ48">
            <v>22.838999999999999</v>
          </cell>
          <cell r="BD48" t="str">
            <v>17409</v>
          </cell>
          <cell r="BE48">
            <v>3.444</v>
          </cell>
          <cell r="BF48">
            <v>2.1880000000000002</v>
          </cell>
          <cell r="BG48">
            <v>2.1880000000000002</v>
          </cell>
        </row>
        <row r="49">
          <cell r="A49" t="str">
            <v>11051</v>
          </cell>
          <cell r="C49">
            <v>2.48</v>
          </cell>
          <cell r="L49">
            <v>2.48</v>
          </cell>
          <cell r="M49" t="str">
            <v>37507</v>
          </cell>
          <cell r="N49">
            <v>0.64600000000000002</v>
          </cell>
          <cell r="P49" t="str">
            <v>10065</v>
          </cell>
          <cell r="R49">
            <v>0.11899999999999999</v>
          </cell>
          <cell r="S49">
            <v>0.11899999999999999</v>
          </cell>
          <cell r="AF49">
            <v>0</v>
          </cell>
          <cell r="AM49">
            <v>0</v>
          </cell>
          <cell r="AO49" t="str">
            <v>17216</v>
          </cell>
          <cell r="AQ49">
            <v>0.51900000000000002</v>
          </cell>
          <cell r="AR49">
            <v>0.78700000000000003</v>
          </cell>
          <cell r="AT49">
            <v>1</v>
          </cell>
          <cell r="AU49">
            <v>1.5</v>
          </cell>
          <cell r="AV49">
            <v>4.4999999999999998E-2</v>
          </cell>
          <cell r="AX49">
            <v>1.6240000000000001</v>
          </cell>
          <cell r="AY49">
            <v>1.25</v>
          </cell>
          <cell r="AZ49">
            <v>1.2949999999999999</v>
          </cell>
          <cell r="BD49" t="str">
            <v>17410</v>
          </cell>
          <cell r="BF49">
            <v>2.5309999999999997</v>
          </cell>
          <cell r="BG49">
            <v>2.5309999999999997</v>
          </cell>
        </row>
        <row r="50">
          <cell r="A50" t="str">
            <v>12110</v>
          </cell>
          <cell r="C50">
            <v>0.28599999999999998</v>
          </cell>
          <cell r="L50">
            <v>0.28599999999999998</v>
          </cell>
          <cell r="M50" t="str">
            <v>39119</v>
          </cell>
          <cell r="N50">
            <v>0.623</v>
          </cell>
          <cell r="P50" t="str">
            <v>10309</v>
          </cell>
          <cell r="R50">
            <v>0.433</v>
          </cell>
          <cell r="S50">
            <v>0.433</v>
          </cell>
          <cell r="AF50">
            <v>0</v>
          </cell>
          <cell r="AM50">
            <v>0</v>
          </cell>
          <cell r="AO50" t="str">
            <v>17400</v>
          </cell>
          <cell r="AQ50">
            <v>0.51900000000000002</v>
          </cell>
          <cell r="AR50">
            <v>0.78700000000000003</v>
          </cell>
          <cell r="AS50">
            <v>0.5</v>
          </cell>
          <cell r="AT50">
            <v>1</v>
          </cell>
          <cell r="AU50">
            <v>1.5</v>
          </cell>
          <cell r="AW50">
            <v>0.59</v>
          </cell>
          <cell r="AX50">
            <v>1.6240000000000001</v>
          </cell>
          <cell r="AZ50">
            <v>5.43</v>
          </cell>
          <cell r="BD50" t="str">
            <v>17411</v>
          </cell>
          <cell r="BF50">
            <v>8.94</v>
          </cell>
          <cell r="BG50">
            <v>8.94</v>
          </cell>
        </row>
        <row r="51">
          <cell r="A51" t="str">
            <v>13073</v>
          </cell>
          <cell r="C51">
            <v>2.1</v>
          </cell>
          <cell r="H51">
            <v>0.58399999999999996</v>
          </cell>
          <cell r="L51">
            <v>2.1</v>
          </cell>
          <cell r="M51" t="str">
            <v>39201</v>
          </cell>
          <cell r="N51">
            <v>0.45</v>
          </cell>
          <cell r="P51" t="str">
            <v>11001</v>
          </cell>
          <cell r="Q51">
            <v>41.128999999999998</v>
          </cell>
          <cell r="R51">
            <v>1.228</v>
          </cell>
          <cell r="S51">
            <v>45.622999999999998</v>
          </cell>
          <cell r="AF51">
            <v>0</v>
          </cell>
          <cell r="AM51">
            <v>0</v>
          </cell>
          <cell r="AO51" t="str">
            <v>17401</v>
          </cell>
          <cell r="AR51">
            <v>2.2000000000000002</v>
          </cell>
          <cell r="AS51">
            <v>0.5</v>
          </cell>
          <cell r="AT51">
            <v>5.24</v>
          </cell>
          <cell r="AU51">
            <v>6</v>
          </cell>
          <cell r="AW51">
            <v>0.59</v>
          </cell>
          <cell r="AZ51">
            <v>14.530000000000001</v>
          </cell>
          <cell r="BD51" t="str">
            <v>17412</v>
          </cell>
          <cell r="BE51">
            <v>3.444</v>
          </cell>
          <cell r="BF51">
            <v>0.59499999999999997</v>
          </cell>
          <cell r="BG51">
            <v>4.0389999999999997</v>
          </cell>
        </row>
        <row r="52">
          <cell r="A52" t="str">
            <v>13144</v>
          </cell>
          <cell r="C52">
            <v>2</v>
          </cell>
          <cell r="H52">
            <v>0.58399999999999996</v>
          </cell>
          <cell r="L52">
            <v>2.5840000000000001</v>
          </cell>
          <cell r="M52" t="str">
            <v>39202</v>
          </cell>
          <cell r="N52">
            <v>0.44600000000000001</v>
          </cell>
          <cell r="P52" t="str">
            <v>11051</v>
          </cell>
          <cell r="R52">
            <v>0.70699999999999996</v>
          </cell>
          <cell r="S52">
            <v>0.70699999999999996</v>
          </cell>
          <cell r="AF52">
            <v>0</v>
          </cell>
          <cell r="AM52">
            <v>0</v>
          </cell>
          <cell r="AO52" t="str">
            <v>17402</v>
          </cell>
          <cell r="AQ52">
            <v>0.33300000000000002</v>
          </cell>
          <cell r="AR52">
            <v>1.075</v>
          </cell>
          <cell r="AT52">
            <v>1</v>
          </cell>
          <cell r="AU52">
            <v>0.3</v>
          </cell>
          <cell r="AW52">
            <v>0.53300000000000003</v>
          </cell>
          <cell r="AZ52">
            <v>1.3</v>
          </cell>
          <cell r="BD52" t="str">
            <v>17414</v>
          </cell>
          <cell r="BE52">
            <v>2.38</v>
          </cell>
          <cell r="BF52">
            <v>4.298</v>
          </cell>
          <cell r="BG52">
            <v>4.298</v>
          </cell>
        </row>
        <row r="53">
          <cell r="A53" t="str">
            <v>13146</v>
          </cell>
          <cell r="C53">
            <v>1</v>
          </cell>
          <cell r="G53">
            <v>0.16700000000000001</v>
          </cell>
          <cell r="L53">
            <v>1</v>
          </cell>
          <cell r="M53" t="str">
            <v>39207</v>
          </cell>
          <cell r="N53">
            <v>0.67500000000000004</v>
          </cell>
          <cell r="P53" t="str">
            <v>13073</v>
          </cell>
          <cell r="R53">
            <v>0.69199999999999995</v>
          </cell>
          <cell r="S53">
            <v>0.69199999999999995</v>
          </cell>
          <cell r="AF53">
            <v>0</v>
          </cell>
          <cell r="AM53">
            <v>0</v>
          </cell>
          <cell r="AO53" t="str">
            <v>17403</v>
          </cell>
          <cell r="AQ53">
            <v>0.33300000000000002</v>
          </cell>
          <cell r="AR53">
            <v>1.075</v>
          </cell>
          <cell r="AS53">
            <v>3.4649999999999999</v>
          </cell>
          <cell r="AT53">
            <v>4.4000000000000004</v>
          </cell>
          <cell r="AU53">
            <v>4.2</v>
          </cell>
          <cell r="AW53">
            <v>0.53300000000000003</v>
          </cell>
          <cell r="AZ53">
            <v>10.540999999999999</v>
          </cell>
          <cell r="BD53" t="str">
            <v>17415</v>
          </cell>
          <cell r="BE53">
            <v>0.56699999999999995</v>
          </cell>
          <cell r="BF53">
            <v>3.452</v>
          </cell>
          <cell r="BG53">
            <v>3.452</v>
          </cell>
        </row>
        <row r="54">
          <cell r="A54" t="str">
            <v>13156</v>
          </cell>
          <cell r="C54">
            <v>4.2000000000000003E-2</v>
          </cell>
          <cell r="G54">
            <v>0.16700000000000001</v>
          </cell>
          <cell r="H54">
            <v>0.307</v>
          </cell>
          <cell r="L54">
            <v>0.20900000000000002</v>
          </cell>
          <cell r="M54" t="str">
            <v>Grand Total</v>
          </cell>
          <cell r="N54">
            <v>86.018000000000043</v>
          </cell>
          <cell r="P54" t="str">
            <v>13144</v>
          </cell>
          <cell r="Q54">
            <v>2.2000000000000002</v>
          </cell>
          <cell r="R54">
            <v>0.41699999999999998</v>
          </cell>
          <cell r="S54">
            <v>2.617</v>
          </cell>
          <cell r="AF54">
            <v>0</v>
          </cell>
          <cell r="AM54">
            <v>0</v>
          </cell>
          <cell r="AO54" t="str">
            <v>17405</v>
          </cell>
          <cell r="AR54">
            <v>3.36</v>
          </cell>
          <cell r="AS54">
            <v>3.43</v>
          </cell>
          <cell r="AT54">
            <v>9.7159999999999993</v>
          </cell>
          <cell r="AU54">
            <v>7.0010000000000003</v>
          </cell>
          <cell r="AW54">
            <v>1.645</v>
          </cell>
          <cell r="AX54">
            <v>0.56000000000000005</v>
          </cell>
          <cell r="AZ54">
            <v>25.712</v>
          </cell>
          <cell r="BD54" t="str">
            <v>17417</v>
          </cell>
          <cell r="BE54">
            <v>3.8530000000000002</v>
          </cell>
          <cell r="BF54">
            <v>1.647</v>
          </cell>
          <cell r="BG54">
            <v>1.647</v>
          </cell>
        </row>
        <row r="55">
          <cell r="A55" t="str">
            <v>13160</v>
          </cell>
          <cell r="C55">
            <v>2</v>
          </cell>
          <cell r="H55">
            <v>0.307</v>
          </cell>
          <cell r="L55">
            <v>2.3069999999999999</v>
          </cell>
          <cell r="P55" t="str">
            <v>13156</v>
          </cell>
          <cell r="R55">
            <v>0.24199999999999999</v>
          </cell>
          <cell r="S55">
            <v>0.24199999999999999</v>
          </cell>
          <cell r="AF55">
            <v>0</v>
          </cell>
          <cell r="AM55">
            <v>0</v>
          </cell>
          <cell r="AO55" t="str">
            <v>17406</v>
          </cell>
          <cell r="AR55">
            <v>0.5</v>
          </cell>
          <cell r="AT55">
            <v>1</v>
          </cell>
          <cell r="AU55">
            <v>1.5</v>
          </cell>
          <cell r="AZ55">
            <v>3</v>
          </cell>
          <cell r="BD55" t="str">
            <v>18100</v>
          </cell>
          <cell r="BE55">
            <v>2.38</v>
          </cell>
          <cell r="BF55">
            <v>0.71799999999999997</v>
          </cell>
          <cell r="BG55">
            <v>3.0979999999999999</v>
          </cell>
        </row>
        <row r="56">
          <cell r="A56" t="str">
            <v>13161</v>
          </cell>
          <cell r="C56">
            <v>5.5</v>
          </cell>
          <cell r="H56">
            <v>1</v>
          </cell>
          <cell r="L56">
            <v>6.5</v>
          </cell>
          <cell r="P56" t="str">
            <v>13160</v>
          </cell>
          <cell r="R56">
            <v>0.34399999999999997</v>
          </cell>
          <cell r="S56">
            <v>0.34399999999999997</v>
          </cell>
          <cell r="AF56">
            <v>0</v>
          </cell>
          <cell r="AM56">
            <v>0</v>
          </cell>
          <cell r="AO56" t="str">
            <v>17407</v>
          </cell>
          <cell r="AR56">
            <v>3.2440000000000002</v>
          </cell>
          <cell r="AT56">
            <v>5.5</v>
          </cell>
          <cell r="AU56">
            <v>0.49299999999999999</v>
          </cell>
          <cell r="AX56">
            <v>0.34</v>
          </cell>
          <cell r="AZ56">
            <v>0.49299999999999999</v>
          </cell>
          <cell r="BD56" t="str">
            <v>18303</v>
          </cell>
          <cell r="BE56">
            <v>0.56699999999999995</v>
          </cell>
          <cell r="BF56">
            <v>3.2109999999999999</v>
          </cell>
          <cell r="BG56">
            <v>0.56699999999999995</v>
          </cell>
        </row>
        <row r="57">
          <cell r="A57" t="str">
            <v>13165</v>
          </cell>
          <cell r="C57">
            <v>2.2000000000000002</v>
          </cell>
          <cell r="H57">
            <v>1.1739999999999999</v>
          </cell>
          <cell r="L57">
            <v>3.3740000000000001</v>
          </cell>
          <cell r="P57" t="str">
            <v>13161</v>
          </cell>
          <cell r="Q57">
            <v>26.164999999999999</v>
          </cell>
          <cell r="R57">
            <v>6.5389999999999997</v>
          </cell>
          <cell r="S57">
            <v>32.704000000000001</v>
          </cell>
          <cell r="AF57">
            <v>0</v>
          </cell>
          <cell r="AM57">
            <v>0</v>
          </cell>
          <cell r="AO57" t="str">
            <v>17408</v>
          </cell>
          <cell r="AR57">
            <v>3.2440000000000002</v>
          </cell>
          <cell r="AT57">
            <v>5.5</v>
          </cell>
          <cell r="AU57">
            <v>4</v>
          </cell>
          <cell r="AW57">
            <v>0.12</v>
          </cell>
          <cell r="AX57">
            <v>0.34</v>
          </cell>
          <cell r="AZ57">
            <v>13.084</v>
          </cell>
          <cell r="BD57" t="str">
            <v>18400</v>
          </cell>
          <cell r="BE57">
            <v>3.8530000000000002</v>
          </cell>
          <cell r="BF57">
            <v>1.5640000000000001</v>
          </cell>
          <cell r="BG57">
            <v>5.4169999999999998</v>
          </cell>
        </row>
        <row r="58">
          <cell r="A58" t="str">
            <v>13301</v>
          </cell>
          <cell r="C58">
            <v>1</v>
          </cell>
          <cell r="L58">
            <v>1</v>
          </cell>
          <cell r="P58" t="str">
            <v>13165</v>
          </cell>
          <cell r="Q58">
            <v>3.7330000000000001</v>
          </cell>
          <cell r="S58">
            <v>3.7330000000000001</v>
          </cell>
          <cell r="AF58">
            <v>0</v>
          </cell>
          <cell r="AM58">
            <v>0</v>
          </cell>
          <cell r="AO58" t="str">
            <v>17409</v>
          </cell>
          <cell r="AR58">
            <v>0.16</v>
          </cell>
          <cell r="AT58">
            <v>1.02</v>
          </cell>
          <cell r="AU58">
            <v>2.6</v>
          </cell>
          <cell r="AW58">
            <v>0.12</v>
          </cell>
          <cell r="AZ58">
            <v>3.9000000000000004</v>
          </cell>
          <cell r="BD58" t="str">
            <v>18401</v>
          </cell>
          <cell r="BE58">
            <v>0.54900000000000004</v>
          </cell>
          <cell r="BF58">
            <v>5.0369999999999999</v>
          </cell>
          <cell r="BG58">
            <v>5.0369999999999999</v>
          </cell>
        </row>
        <row r="59">
          <cell r="A59" t="str">
            <v>14005</v>
          </cell>
          <cell r="C59">
            <v>2.35</v>
          </cell>
          <cell r="L59">
            <v>2.35</v>
          </cell>
          <cell r="P59" t="str">
            <v>13167</v>
          </cell>
          <cell r="R59">
            <v>0.23699999999999999</v>
          </cell>
          <cell r="S59">
            <v>0.23699999999999999</v>
          </cell>
          <cell r="AF59">
            <v>0</v>
          </cell>
          <cell r="AM59">
            <v>0</v>
          </cell>
          <cell r="AO59" t="str">
            <v>17410</v>
          </cell>
          <cell r="AR59">
            <v>0.75</v>
          </cell>
          <cell r="AT59">
            <v>1.8</v>
          </cell>
          <cell r="AU59">
            <v>0.20799999999999999</v>
          </cell>
          <cell r="AW59">
            <v>0.26</v>
          </cell>
          <cell r="AZ59">
            <v>3.0179999999999998</v>
          </cell>
          <cell r="BD59" t="str">
            <v>18402</v>
          </cell>
          <cell r="BE59">
            <v>1.2989999999999999</v>
          </cell>
          <cell r="BF59">
            <v>3.2109999999999999</v>
          </cell>
          <cell r="BG59">
            <v>3.2109999999999999</v>
          </cell>
        </row>
        <row r="60">
          <cell r="A60" t="str">
            <v>14028</v>
          </cell>
          <cell r="C60">
            <v>1.8</v>
          </cell>
          <cell r="L60">
            <v>1.8</v>
          </cell>
          <cell r="P60" t="str">
            <v>14005</v>
          </cell>
          <cell r="R60">
            <v>1.944</v>
          </cell>
          <cell r="S60">
            <v>1.944</v>
          </cell>
          <cell r="AF60">
            <v>0</v>
          </cell>
          <cell r="AM60">
            <v>0</v>
          </cell>
          <cell r="AO60" t="str">
            <v>17411</v>
          </cell>
          <cell r="AR60">
            <v>2.2999999999999998</v>
          </cell>
          <cell r="AT60">
            <v>5.64</v>
          </cell>
          <cell r="AU60">
            <v>2.5510000000000002</v>
          </cell>
          <cell r="AW60">
            <v>0.5</v>
          </cell>
          <cell r="AZ60">
            <v>8.44</v>
          </cell>
          <cell r="BD60" t="str">
            <v>19403</v>
          </cell>
          <cell r="BE60">
            <v>0.26700000000000002</v>
          </cell>
          <cell r="BF60">
            <v>0.50900000000000001</v>
          </cell>
          <cell r="BG60">
            <v>0.77600000000000002</v>
          </cell>
        </row>
        <row r="61">
          <cell r="A61" t="str">
            <v>14064</v>
          </cell>
          <cell r="C61">
            <v>0.33400000000000002</v>
          </cell>
          <cell r="L61">
            <v>0.33400000000000002</v>
          </cell>
          <cell r="P61" t="str">
            <v>14028</v>
          </cell>
          <cell r="R61">
            <v>0.91700000000000004</v>
          </cell>
          <cell r="S61">
            <v>0.91700000000000004</v>
          </cell>
          <cell r="AF61">
            <v>0</v>
          </cell>
          <cell r="AM61">
            <v>0</v>
          </cell>
          <cell r="AO61" t="str">
            <v>17412</v>
          </cell>
          <cell r="AR61">
            <v>4.4000000000000004</v>
          </cell>
          <cell r="AT61">
            <v>1.2</v>
          </cell>
          <cell r="AU61">
            <v>1.2509999999999999</v>
          </cell>
          <cell r="AW61">
            <v>0.4</v>
          </cell>
          <cell r="AZ61">
            <v>2.4509999999999996</v>
          </cell>
          <cell r="BD61" t="str">
            <v>21014</v>
          </cell>
          <cell r="BE61">
            <v>0.54900000000000004</v>
          </cell>
          <cell r="BF61">
            <v>0.107</v>
          </cell>
          <cell r="BG61">
            <v>0.65600000000000003</v>
          </cell>
        </row>
        <row r="62">
          <cell r="A62" t="str">
            <v>14068</v>
          </cell>
          <cell r="C62">
            <v>0.54</v>
          </cell>
          <cell r="L62">
            <v>0.54</v>
          </cell>
          <cell r="P62" t="str">
            <v>14064</v>
          </cell>
          <cell r="R62">
            <v>1.127</v>
          </cell>
          <cell r="S62">
            <v>1.127</v>
          </cell>
          <cell r="AF62">
            <v>0</v>
          </cell>
          <cell r="AM62">
            <v>0</v>
          </cell>
          <cell r="AO62" t="str">
            <v>17414</v>
          </cell>
          <cell r="AR62">
            <v>4.4000000000000004</v>
          </cell>
          <cell r="AT62">
            <v>2.54</v>
          </cell>
          <cell r="AU62">
            <v>1</v>
          </cell>
          <cell r="AV62">
            <v>0.8</v>
          </cell>
          <cell r="AW62">
            <v>0.4</v>
          </cell>
          <cell r="AX62">
            <v>3.2429999999999999</v>
          </cell>
          <cell r="AZ62">
            <v>8.34</v>
          </cell>
          <cell r="BD62" t="str">
            <v>21302</v>
          </cell>
          <cell r="BE62">
            <v>0.26300000000000001</v>
          </cell>
          <cell r="BF62">
            <v>2.0570000000000004</v>
          </cell>
          <cell r="BG62">
            <v>2.3200000000000003</v>
          </cell>
        </row>
        <row r="63">
          <cell r="A63" t="str">
            <v>14097</v>
          </cell>
          <cell r="C63">
            <v>0.26900000000000002</v>
          </cell>
          <cell r="L63">
            <v>0.26900000000000002</v>
          </cell>
          <cell r="P63" t="str">
            <v>14066</v>
          </cell>
          <cell r="Q63">
            <v>3.1079999999999997</v>
          </cell>
          <cell r="R63">
            <v>1.91</v>
          </cell>
          <cell r="S63">
            <v>5.0179999999999998</v>
          </cell>
          <cell r="AF63">
            <v>0</v>
          </cell>
          <cell r="AM63">
            <v>0</v>
          </cell>
          <cell r="AO63" t="str">
            <v>17415</v>
          </cell>
          <cell r="AR63">
            <v>28.193999999999999</v>
          </cell>
          <cell r="AT63">
            <v>20.6</v>
          </cell>
          <cell r="AU63">
            <v>3.2</v>
          </cell>
          <cell r="AV63">
            <v>0.8</v>
          </cell>
          <cell r="AW63">
            <v>0.86599999999999999</v>
          </cell>
          <cell r="AX63">
            <v>3.2429999999999999</v>
          </cell>
          <cell r="AZ63">
            <v>56.036999999999999</v>
          </cell>
          <cell r="BD63" t="str">
            <v>21401</v>
          </cell>
          <cell r="BE63">
            <v>2.363</v>
          </cell>
          <cell r="BF63">
            <v>0.28100000000000003</v>
          </cell>
          <cell r="BG63">
            <v>2.6440000000000001</v>
          </cell>
        </row>
        <row r="64">
          <cell r="A64" t="str">
            <v>14117</v>
          </cell>
          <cell r="C64">
            <v>0.53300000000000003</v>
          </cell>
          <cell r="H64">
            <v>0.187</v>
          </cell>
          <cell r="L64">
            <v>0.53300000000000003</v>
          </cell>
          <cell r="P64" t="str">
            <v>14068</v>
          </cell>
          <cell r="Q64">
            <v>3.1079999999999997</v>
          </cell>
          <cell r="R64">
            <v>0.63900000000000001</v>
          </cell>
          <cell r="S64">
            <v>0.63900000000000001</v>
          </cell>
          <cell r="AF64">
            <v>0</v>
          </cell>
          <cell r="AM64">
            <v>0</v>
          </cell>
          <cell r="AO64" t="str">
            <v>17417</v>
          </cell>
          <cell r="AR64">
            <v>0.252</v>
          </cell>
          <cell r="AT64">
            <v>4.3899999999999997</v>
          </cell>
          <cell r="AU64">
            <v>3.8029999999999999</v>
          </cell>
          <cell r="AW64">
            <v>0.86599999999999999</v>
          </cell>
          <cell r="AY64">
            <v>1.1000000000000001</v>
          </cell>
          <cell r="AZ64">
            <v>9.3109999999999999</v>
          </cell>
          <cell r="BD64" t="str">
            <v>22207</v>
          </cell>
          <cell r="BF64">
            <v>0.224</v>
          </cell>
          <cell r="BG64">
            <v>0.224</v>
          </cell>
        </row>
        <row r="65">
          <cell r="A65" t="str">
            <v>14172</v>
          </cell>
          <cell r="C65">
            <v>0.5</v>
          </cell>
          <cell r="H65">
            <v>0.187</v>
          </cell>
          <cell r="L65">
            <v>0.68700000000000006</v>
          </cell>
          <cell r="P65" t="str">
            <v>14077</v>
          </cell>
          <cell r="R65">
            <v>7.3999999999999996E-2</v>
          </cell>
          <cell r="S65">
            <v>7.3999999999999996E-2</v>
          </cell>
          <cell r="AF65">
            <v>0</v>
          </cell>
          <cell r="AM65">
            <v>0</v>
          </cell>
          <cell r="AO65" t="str">
            <v>17917</v>
          </cell>
          <cell r="AR65">
            <v>0.4</v>
          </cell>
          <cell r="AT65">
            <v>0.79900000000000004</v>
          </cell>
          <cell r="AU65">
            <v>2</v>
          </cell>
          <cell r="AW65">
            <v>0.1</v>
          </cell>
          <cell r="AY65">
            <v>1.1000000000000001</v>
          </cell>
          <cell r="AZ65">
            <v>1.1000000000000001</v>
          </cell>
          <cell r="BD65" t="str">
            <v>23309</v>
          </cell>
          <cell r="BE65">
            <v>1.252</v>
          </cell>
          <cell r="BF65">
            <v>0.61499999999999999</v>
          </cell>
          <cell r="BG65">
            <v>0.61499999999999999</v>
          </cell>
        </row>
        <row r="66">
          <cell r="A66" t="str">
            <v>15201</v>
          </cell>
          <cell r="C66">
            <v>5.7</v>
          </cell>
          <cell r="G66">
            <v>0.31</v>
          </cell>
          <cell r="H66">
            <v>0.26</v>
          </cell>
          <cell r="L66">
            <v>5.96</v>
          </cell>
          <cell r="P66" t="str">
            <v>14097</v>
          </cell>
          <cell r="Q66">
            <v>0.36499999999999999</v>
          </cell>
          <cell r="R66">
            <v>7.3999999999999996E-2</v>
          </cell>
          <cell r="S66">
            <v>0.36499999999999999</v>
          </cell>
          <cell r="AF66">
            <v>0</v>
          </cell>
          <cell r="AM66">
            <v>0</v>
          </cell>
          <cell r="AO66" t="str">
            <v>18100</v>
          </cell>
          <cell r="AR66">
            <v>0.4</v>
          </cell>
          <cell r="AT66">
            <v>0.79900000000000004</v>
          </cell>
          <cell r="AU66">
            <v>2</v>
          </cell>
          <cell r="AW66">
            <v>0.1</v>
          </cell>
          <cell r="AZ66">
            <v>3.2989999999999999</v>
          </cell>
          <cell r="BD66" t="str">
            <v>23402</v>
          </cell>
          <cell r="BE66">
            <v>1.2030000000000001</v>
          </cell>
          <cell r="BF66">
            <v>0.68600000000000005</v>
          </cell>
          <cell r="BG66">
            <v>1.2030000000000001</v>
          </cell>
        </row>
        <row r="67">
          <cell r="A67" t="str">
            <v>15204</v>
          </cell>
          <cell r="C67">
            <v>1</v>
          </cell>
          <cell r="G67">
            <v>0.31</v>
          </cell>
          <cell r="H67">
            <v>0.13</v>
          </cell>
          <cell r="L67">
            <v>1.44</v>
          </cell>
          <cell r="P67" t="str">
            <v>14099</v>
          </cell>
          <cell r="Q67">
            <v>0.45400000000000001</v>
          </cell>
          <cell r="S67">
            <v>0.45400000000000001</v>
          </cell>
          <cell r="AF67">
            <v>0</v>
          </cell>
          <cell r="AM67">
            <v>0</v>
          </cell>
          <cell r="AO67" t="str">
            <v>18303</v>
          </cell>
          <cell r="AR67">
            <v>0.65300000000000002</v>
          </cell>
          <cell r="AT67">
            <v>1.2370000000000001</v>
          </cell>
          <cell r="AU67">
            <v>1.0629999999999999</v>
          </cell>
          <cell r="AW67">
            <v>0.09</v>
          </cell>
          <cell r="AY67">
            <v>1.5</v>
          </cell>
          <cell r="AZ67">
            <v>2.3899999999999997</v>
          </cell>
          <cell r="BD67" t="str">
            <v>23403</v>
          </cell>
          <cell r="BF67">
            <v>1.2450000000000001</v>
          </cell>
          <cell r="BG67">
            <v>1.2450000000000001</v>
          </cell>
        </row>
        <row r="68">
          <cell r="A68" t="str">
            <v>15206</v>
          </cell>
          <cell r="C68">
            <v>2</v>
          </cell>
          <cell r="H68">
            <v>0.7</v>
          </cell>
          <cell r="L68">
            <v>2.7</v>
          </cell>
          <cell r="P68" t="str">
            <v>14117</v>
          </cell>
          <cell r="Q68">
            <v>0.45400000000000001</v>
          </cell>
          <cell r="R68">
            <v>0.26</v>
          </cell>
          <cell r="S68">
            <v>0.26</v>
          </cell>
          <cell r="AF68">
            <v>0</v>
          </cell>
          <cell r="AM68">
            <v>0</v>
          </cell>
          <cell r="AO68" t="str">
            <v>18400</v>
          </cell>
          <cell r="AR68">
            <v>0.65300000000000002</v>
          </cell>
          <cell r="AT68">
            <v>1.1819999999999999</v>
          </cell>
          <cell r="AU68">
            <v>1.599</v>
          </cell>
          <cell r="AW68">
            <v>5.8999999999999997E-2</v>
          </cell>
          <cell r="AY68">
            <v>1.5</v>
          </cell>
          <cell r="AZ68">
            <v>4.9930000000000003</v>
          </cell>
          <cell r="BD68" t="str">
            <v>24019</v>
          </cell>
          <cell r="BE68">
            <v>1.252</v>
          </cell>
          <cell r="BF68">
            <v>0.438</v>
          </cell>
          <cell r="BG68">
            <v>1.252</v>
          </cell>
        </row>
        <row r="69">
          <cell r="A69" t="str">
            <v>16048</v>
          </cell>
          <cell r="C69">
            <v>0.42</v>
          </cell>
          <cell r="L69">
            <v>0.42</v>
          </cell>
          <cell r="P69" t="str">
            <v>14172</v>
          </cell>
          <cell r="Q69">
            <v>0.629</v>
          </cell>
          <cell r="R69">
            <v>0.26</v>
          </cell>
          <cell r="S69">
            <v>0.629</v>
          </cell>
          <cell r="AF69">
            <v>0</v>
          </cell>
          <cell r="AM69">
            <v>0</v>
          </cell>
          <cell r="AO69" t="str">
            <v>18401</v>
          </cell>
          <cell r="AR69">
            <v>0.71499999999999997</v>
          </cell>
          <cell r="AT69">
            <v>3.5750000000000002</v>
          </cell>
          <cell r="AU69">
            <v>2.2879999999999998</v>
          </cell>
          <cell r="AW69">
            <v>0.4</v>
          </cell>
          <cell r="AX69">
            <v>0.626</v>
          </cell>
          <cell r="AY69">
            <v>8.58</v>
          </cell>
          <cell r="AZ69">
            <v>15.558</v>
          </cell>
          <cell r="BD69" t="str">
            <v>24111</v>
          </cell>
          <cell r="BF69">
            <v>0.68600000000000005</v>
          </cell>
          <cell r="BG69">
            <v>0.68600000000000005</v>
          </cell>
        </row>
        <row r="70">
          <cell r="A70" t="str">
            <v>16049</v>
          </cell>
          <cell r="C70">
            <v>1.4</v>
          </cell>
          <cell r="L70">
            <v>1.4</v>
          </cell>
          <cell r="P70" t="str">
            <v>15201</v>
          </cell>
          <cell r="Q70">
            <v>0.53500000000000003</v>
          </cell>
          <cell r="R70">
            <v>0.65500000000000003</v>
          </cell>
          <cell r="S70">
            <v>1.19</v>
          </cell>
          <cell r="AF70">
            <v>0</v>
          </cell>
          <cell r="AM70">
            <v>0</v>
          </cell>
          <cell r="AO70" t="str">
            <v>18402</v>
          </cell>
          <cell r="AQ70">
            <v>0.5</v>
          </cell>
          <cell r="AU70">
            <v>1</v>
          </cell>
          <cell r="AZ70">
            <v>0.5</v>
          </cell>
          <cell r="BD70" t="str">
            <v>24404</v>
          </cell>
          <cell r="BE70">
            <v>0.498</v>
          </cell>
          <cell r="BF70">
            <v>0.7</v>
          </cell>
          <cell r="BG70">
            <v>0.7</v>
          </cell>
        </row>
        <row r="71">
          <cell r="A71" t="str">
            <v>16050</v>
          </cell>
          <cell r="C71">
            <v>1.7</v>
          </cell>
          <cell r="E71">
            <v>2.11</v>
          </cell>
          <cell r="F71">
            <v>0.3</v>
          </cell>
          <cell r="G71">
            <v>0.3</v>
          </cell>
          <cell r="H71">
            <v>16.366</v>
          </cell>
          <cell r="L71">
            <v>1.7</v>
          </cell>
          <cell r="P71" t="str">
            <v>15204</v>
          </cell>
          <cell r="Q71">
            <v>0.35399999999999998</v>
          </cell>
          <cell r="R71">
            <v>0.65500000000000003</v>
          </cell>
          <cell r="S71">
            <v>0.35399999999999998</v>
          </cell>
          <cell r="AF71">
            <v>0</v>
          </cell>
          <cell r="AM71">
            <v>0</v>
          </cell>
          <cell r="AO71" t="str">
            <v>19401</v>
          </cell>
          <cell r="AT71">
            <v>0.5</v>
          </cell>
          <cell r="AU71">
            <v>1.44</v>
          </cell>
          <cell r="AX71">
            <v>0.626</v>
          </cell>
          <cell r="AZ71">
            <v>2.0659999999999998</v>
          </cell>
          <cell r="BD71" t="str">
            <v>24410</v>
          </cell>
          <cell r="BE71">
            <v>5.5860000000000003</v>
          </cell>
          <cell r="BF71">
            <v>0.438</v>
          </cell>
          <cell r="BG71">
            <v>0.438</v>
          </cell>
        </row>
        <row r="72">
          <cell r="A72" t="str">
            <v>17001</v>
          </cell>
          <cell r="C72">
            <v>37.091000000000001</v>
          </cell>
          <cell r="E72">
            <v>0.4</v>
          </cell>
          <cell r="F72">
            <v>0.3</v>
          </cell>
          <cell r="G72">
            <v>0.3</v>
          </cell>
          <cell r="H72">
            <v>16.366</v>
          </cell>
          <cell r="L72">
            <v>54.456999999999994</v>
          </cell>
          <cell r="P72" t="str">
            <v>15206</v>
          </cell>
          <cell r="Q72">
            <v>0.35399999999999998</v>
          </cell>
          <cell r="R72">
            <v>0.255</v>
          </cell>
          <cell r="S72">
            <v>0.255</v>
          </cell>
          <cell r="AF72">
            <v>0</v>
          </cell>
          <cell r="AM72">
            <v>0</v>
          </cell>
          <cell r="AO72" t="str">
            <v>21302</v>
          </cell>
          <cell r="AT72">
            <v>0.5</v>
          </cell>
          <cell r="AU72">
            <v>1</v>
          </cell>
          <cell r="AZ72">
            <v>1</v>
          </cell>
          <cell r="BD72" t="str">
            <v>27001</v>
          </cell>
          <cell r="BF72">
            <v>1.37</v>
          </cell>
          <cell r="BG72">
            <v>1.37</v>
          </cell>
        </row>
        <row r="73">
          <cell r="A73" t="str">
            <v>17210</v>
          </cell>
          <cell r="C73">
            <v>7.5620000000000003</v>
          </cell>
          <cell r="E73">
            <v>0.34</v>
          </cell>
          <cell r="H73">
            <v>3.911</v>
          </cell>
          <cell r="L73">
            <v>11.813000000000001</v>
          </cell>
          <cell r="P73" t="str">
            <v>16046</v>
          </cell>
          <cell r="Q73">
            <v>0.23499999999999999</v>
          </cell>
          <cell r="R73">
            <v>0.255</v>
          </cell>
          <cell r="S73">
            <v>0.23499999999999999</v>
          </cell>
          <cell r="AF73">
            <v>0</v>
          </cell>
          <cell r="AM73">
            <v>0</v>
          </cell>
          <cell r="AO73" t="str">
            <v>21401</v>
          </cell>
          <cell r="AR73">
            <v>0.39500000000000002</v>
          </cell>
          <cell r="AT73">
            <v>0.5</v>
          </cell>
          <cell r="AU73">
            <v>0.67800000000000005</v>
          </cell>
          <cell r="AW73">
            <v>0.33</v>
          </cell>
          <cell r="AZ73">
            <v>0.5</v>
          </cell>
          <cell r="BD73" t="str">
            <v>27003</v>
          </cell>
          <cell r="BE73">
            <v>0.56000000000000005</v>
          </cell>
          <cell r="BF73">
            <v>4.9429999999999996</v>
          </cell>
          <cell r="BG73">
            <v>6.9089999999999998</v>
          </cell>
        </row>
        <row r="74">
          <cell r="A74" t="str">
            <v>17216</v>
          </cell>
          <cell r="C74">
            <v>3</v>
          </cell>
          <cell r="H74">
            <v>0.254</v>
          </cell>
          <cell r="L74">
            <v>3.254</v>
          </cell>
          <cell r="P74" t="str">
            <v>16048</v>
          </cell>
          <cell r="Q74">
            <v>0.20899999999999999</v>
          </cell>
          <cell r="S74">
            <v>0.20899999999999999</v>
          </cell>
          <cell r="AF74">
            <v>0</v>
          </cell>
          <cell r="AM74">
            <v>0</v>
          </cell>
          <cell r="AO74" t="str">
            <v>22204</v>
          </cell>
          <cell r="AT74">
            <v>0.5</v>
          </cell>
          <cell r="AZ74">
            <v>0.5</v>
          </cell>
          <cell r="BD74" t="str">
            <v>27010</v>
          </cell>
          <cell r="BE74">
            <v>7.4420000000000002</v>
          </cell>
          <cell r="BF74">
            <v>7</v>
          </cell>
          <cell r="BG74">
            <v>14.442</v>
          </cell>
        </row>
        <row r="75">
          <cell r="A75" t="str">
            <v>17400</v>
          </cell>
          <cell r="C75">
            <v>4</v>
          </cell>
          <cell r="E75">
            <v>3.9990000000000001</v>
          </cell>
          <cell r="H75">
            <v>1</v>
          </cell>
          <cell r="L75">
            <v>5</v>
          </cell>
          <cell r="P75" t="str">
            <v>16049</v>
          </cell>
          <cell r="Q75">
            <v>1.278</v>
          </cell>
          <cell r="S75">
            <v>1.278</v>
          </cell>
          <cell r="AF75">
            <v>0</v>
          </cell>
          <cell r="AM75">
            <v>0</v>
          </cell>
          <cell r="AO75" t="str">
            <v>23309</v>
          </cell>
          <cell r="AQ75">
            <v>1</v>
          </cell>
          <cell r="AR75">
            <v>0.39500000000000002</v>
          </cell>
          <cell r="AT75">
            <v>0.36</v>
          </cell>
          <cell r="AU75">
            <v>0.67800000000000005</v>
          </cell>
          <cell r="AW75">
            <v>0.33</v>
          </cell>
          <cell r="AZ75">
            <v>1.7630000000000001</v>
          </cell>
          <cell r="BD75" t="str">
            <v>27083</v>
          </cell>
          <cell r="BF75">
            <v>3.246</v>
          </cell>
          <cell r="BG75">
            <v>3.246</v>
          </cell>
        </row>
        <row r="76">
          <cell r="A76" t="str">
            <v>17401</v>
          </cell>
          <cell r="C76">
            <v>19.126000000000001</v>
          </cell>
          <cell r="E76">
            <v>3.9990000000000001</v>
          </cell>
          <cell r="H76">
            <v>3.5</v>
          </cell>
          <cell r="L76">
            <v>26.625</v>
          </cell>
          <cell r="P76" t="str">
            <v>17001</v>
          </cell>
          <cell r="Q76">
            <v>8.0530000000000008</v>
          </cell>
          <cell r="R76">
            <v>3.4540000000000002</v>
          </cell>
          <cell r="S76">
            <v>12.931000000000001</v>
          </cell>
          <cell r="AF76">
            <v>0</v>
          </cell>
          <cell r="AM76">
            <v>0</v>
          </cell>
          <cell r="AO76" t="str">
            <v>23403</v>
          </cell>
          <cell r="AT76">
            <v>1.6E-2</v>
          </cell>
          <cell r="AU76">
            <v>0.25</v>
          </cell>
          <cell r="AY76">
            <v>0.89200000000000002</v>
          </cell>
          <cell r="AZ76">
            <v>0.90800000000000003</v>
          </cell>
          <cell r="BD76" t="str">
            <v>27320</v>
          </cell>
          <cell r="BF76">
            <v>0.89</v>
          </cell>
          <cell r="BG76">
            <v>0.89</v>
          </cell>
        </row>
        <row r="77">
          <cell r="A77" t="str">
            <v>17402</v>
          </cell>
          <cell r="C77">
            <v>2.7679999999999998</v>
          </cell>
          <cell r="H77">
            <v>3.444</v>
          </cell>
          <cell r="L77">
            <v>2.7679999999999998</v>
          </cell>
          <cell r="P77" t="str">
            <v>17210</v>
          </cell>
          <cell r="Q77">
            <v>31.050999999999998</v>
          </cell>
          <cell r="R77">
            <v>12.096</v>
          </cell>
          <cell r="S77">
            <v>46.182000000000002</v>
          </cell>
          <cell r="AF77">
            <v>0</v>
          </cell>
          <cell r="AM77">
            <v>0</v>
          </cell>
          <cell r="AO77" t="str">
            <v>24019</v>
          </cell>
          <cell r="AQ77">
            <v>1</v>
          </cell>
          <cell r="AT77">
            <v>0.1</v>
          </cell>
          <cell r="AU77">
            <v>0.4</v>
          </cell>
          <cell r="AZ77">
            <v>1.4</v>
          </cell>
          <cell r="BD77" t="str">
            <v>27343</v>
          </cell>
          <cell r="BE77">
            <v>0.14399999999999999</v>
          </cell>
          <cell r="BF77">
            <v>2.4409999999999998</v>
          </cell>
          <cell r="BG77">
            <v>0.14399999999999999</v>
          </cell>
        </row>
        <row r="78">
          <cell r="A78" t="str">
            <v>17403</v>
          </cell>
          <cell r="C78">
            <v>14</v>
          </cell>
          <cell r="H78">
            <v>3.444</v>
          </cell>
          <cell r="L78">
            <v>17.443999999999999</v>
          </cell>
          <cell r="P78" t="str">
            <v>17216</v>
          </cell>
          <cell r="Q78">
            <v>0.78100000000000003</v>
          </cell>
          <cell r="R78">
            <v>0.13700000000000001</v>
          </cell>
          <cell r="S78">
            <v>0.91800000000000004</v>
          </cell>
          <cell r="AF78">
            <v>0</v>
          </cell>
          <cell r="AM78">
            <v>0</v>
          </cell>
          <cell r="AO78" t="str">
            <v>24105</v>
          </cell>
          <cell r="AU78">
            <v>0.25</v>
          </cell>
          <cell r="AZ78">
            <v>0.25</v>
          </cell>
          <cell r="BD78" t="str">
            <v>27344</v>
          </cell>
          <cell r="BF78">
            <v>2.3260000000000001</v>
          </cell>
          <cell r="BG78">
            <v>2.3260000000000001</v>
          </cell>
        </row>
        <row r="79">
          <cell r="A79" t="str">
            <v>17404</v>
          </cell>
          <cell r="C79">
            <v>1</v>
          </cell>
          <cell r="E79">
            <v>0.17499999999999999</v>
          </cell>
          <cell r="F79">
            <v>0.224</v>
          </cell>
          <cell r="H79">
            <v>3.7360000000000002</v>
          </cell>
          <cell r="L79">
            <v>1</v>
          </cell>
          <cell r="P79" t="str">
            <v>17400</v>
          </cell>
          <cell r="Q79">
            <v>10.391999999999999</v>
          </cell>
          <cell r="R79">
            <v>2.7570000000000001</v>
          </cell>
          <cell r="S79">
            <v>13.148999999999999</v>
          </cell>
          <cell r="AF79">
            <v>0</v>
          </cell>
          <cell r="AM79">
            <v>0</v>
          </cell>
          <cell r="AO79" t="str">
            <v>24111</v>
          </cell>
          <cell r="AT79">
            <v>0.1</v>
          </cell>
          <cell r="AU79">
            <v>0.1</v>
          </cell>
          <cell r="AZ79">
            <v>0.2</v>
          </cell>
          <cell r="BD79" t="str">
            <v>27400</v>
          </cell>
          <cell r="BE79">
            <v>13.974</v>
          </cell>
          <cell r="BF79">
            <v>4.8499999999999996</v>
          </cell>
          <cell r="BG79">
            <v>4.8499999999999996</v>
          </cell>
        </row>
        <row r="80">
          <cell r="A80" t="str">
            <v>17405</v>
          </cell>
          <cell r="C80">
            <v>20.132000000000001</v>
          </cell>
          <cell r="E80">
            <v>0.17499999999999999</v>
          </cell>
          <cell r="F80">
            <v>0.224</v>
          </cell>
          <cell r="H80">
            <v>2.3940000000000001</v>
          </cell>
          <cell r="L80">
            <v>22.925000000000004</v>
          </cell>
          <cell r="P80" t="str">
            <v>17401</v>
          </cell>
          <cell r="Q80">
            <v>30.948999999999998</v>
          </cell>
          <cell r="R80">
            <v>2.7570000000000001</v>
          </cell>
          <cell r="S80">
            <v>30.948999999999998</v>
          </cell>
          <cell r="AF80">
            <v>0</v>
          </cell>
          <cell r="AM80">
            <v>0</v>
          </cell>
          <cell r="AO80" t="str">
            <v>24122</v>
          </cell>
          <cell r="AR80">
            <v>0.25</v>
          </cell>
          <cell r="AT80">
            <v>0.5</v>
          </cell>
          <cell r="AU80">
            <v>0.379</v>
          </cell>
          <cell r="AW80">
            <v>0.125</v>
          </cell>
          <cell r="AZ80">
            <v>0.379</v>
          </cell>
          <cell r="BD80" t="str">
            <v>27401</v>
          </cell>
          <cell r="BE80">
            <v>0.27100000000000002</v>
          </cell>
          <cell r="BF80">
            <v>2.4409999999999998</v>
          </cell>
          <cell r="BG80">
            <v>2.7119999999999997</v>
          </cell>
        </row>
        <row r="81">
          <cell r="A81" t="str">
            <v>17406</v>
          </cell>
          <cell r="C81">
            <v>3.4</v>
          </cell>
          <cell r="H81">
            <v>1</v>
          </cell>
          <cell r="L81">
            <v>4.4000000000000004</v>
          </cell>
          <cell r="P81" t="str">
            <v>17402</v>
          </cell>
          <cell r="Q81">
            <v>1.3129999999999999</v>
          </cell>
          <cell r="R81">
            <v>0.48899999999999999</v>
          </cell>
          <cell r="S81">
            <v>1.802</v>
          </cell>
          <cell r="AF81">
            <v>0</v>
          </cell>
          <cell r="AM81">
            <v>0</v>
          </cell>
          <cell r="AO81" t="str">
            <v>26056</v>
          </cell>
          <cell r="AR81">
            <v>2.8210000000000002</v>
          </cell>
          <cell r="AT81">
            <v>0.37</v>
          </cell>
          <cell r="AU81">
            <v>0.33</v>
          </cell>
          <cell r="AW81">
            <v>0.62</v>
          </cell>
          <cell r="AX81">
            <v>0.62</v>
          </cell>
          <cell r="AZ81">
            <v>0.7</v>
          </cell>
          <cell r="BD81" t="str">
            <v>27402</v>
          </cell>
          <cell r="BE81">
            <v>1.8380000000000001</v>
          </cell>
          <cell r="BF81">
            <v>1.462</v>
          </cell>
          <cell r="BG81">
            <v>1.462</v>
          </cell>
        </row>
        <row r="82">
          <cell r="A82" t="str">
            <v>17407</v>
          </cell>
          <cell r="C82">
            <v>1.8779999999999999</v>
          </cell>
          <cell r="E82">
            <v>0.97799999999999998</v>
          </cell>
          <cell r="H82">
            <v>4.0490000000000004</v>
          </cell>
          <cell r="L82">
            <v>1.8779999999999999</v>
          </cell>
          <cell r="P82" t="str">
            <v>17403</v>
          </cell>
          <cell r="Q82">
            <v>32.807999999999993</v>
          </cell>
          <cell r="R82">
            <v>18.814</v>
          </cell>
          <cell r="S82">
            <v>51.621999999999993</v>
          </cell>
          <cell r="AF82">
            <v>0</v>
          </cell>
          <cell r="AM82">
            <v>0</v>
          </cell>
          <cell r="AO82" t="str">
            <v>27001</v>
          </cell>
          <cell r="AR82">
            <v>0.25</v>
          </cell>
          <cell r="AT82">
            <v>0.5</v>
          </cell>
          <cell r="AU82">
            <v>1</v>
          </cell>
          <cell r="AV82">
            <v>0.23899999999999999</v>
          </cell>
          <cell r="AW82">
            <v>0.125</v>
          </cell>
          <cell r="AZ82">
            <v>1.875</v>
          </cell>
          <cell r="BD82" t="str">
            <v>27403</v>
          </cell>
          <cell r="BE82">
            <v>13.974</v>
          </cell>
          <cell r="BF82">
            <v>7.4489999999999998</v>
          </cell>
          <cell r="BG82">
            <v>22.423000000000002</v>
          </cell>
        </row>
        <row r="83">
          <cell r="A83" t="str">
            <v>17408</v>
          </cell>
          <cell r="C83">
            <v>14.266999999999999</v>
          </cell>
          <cell r="E83">
            <v>0.97799999999999998</v>
          </cell>
          <cell r="H83">
            <v>4.0490000000000004</v>
          </cell>
          <cell r="L83">
            <v>19.294</v>
          </cell>
          <cell r="P83" t="str">
            <v>17404</v>
          </cell>
          <cell r="Q83">
            <v>1</v>
          </cell>
          <cell r="R83">
            <v>0.45800000000000002</v>
          </cell>
          <cell r="S83">
            <v>1.458</v>
          </cell>
          <cell r="AF83">
            <v>0</v>
          </cell>
          <cell r="AM83">
            <v>0</v>
          </cell>
          <cell r="AO83" t="str">
            <v>27003</v>
          </cell>
          <cell r="AR83">
            <v>2.8210000000000002</v>
          </cell>
          <cell r="AT83">
            <v>8.0589999999999993</v>
          </cell>
          <cell r="AU83">
            <v>6.577</v>
          </cell>
          <cell r="AW83">
            <v>0.62</v>
          </cell>
          <cell r="AX83">
            <v>0.62</v>
          </cell>
          <cell r="AZ83">
            <v>18.697000000000003</v>
          </cell>
          <cell r="BD83" t="str">
            <v>27416</v>
          </cell>
          <cell r="BE83">
            <v>0.71599999999999997</v>
          </cell>
          <cell r="BF83">
            <v>0.80400000000000005</v>
          </cell>
          <cell r="BG83">
            <v>0.71599999999999997</v>
          </cell>
        </row>
        <row r="84">
          <cell r="A84" t="str">
            <v>17409</v>
          </cell>
          <cell r="C84">
            <v>8</v>
          </cell>
          <cell r="E84">
            <v>1</v>
          </cell>
          <cell r="H84">
            <v>0.62</v>
          </cell>
          <cell r="L84">
            <v>8.6199999999999992</v>
          </cell>
          <cell r="P84" t="str">
            <v>17405</v>
          </cell>
          <cell r="Q84">
            <v>27.783000000000001</v>
          </cell>
          <cell r="R84">
            <v>0.84500000000000008</v>
          </cell>
          <cell r="S84">
            <v>36.027999999999999</v>
          </cell>
          <cell r="AF84">
            <v>0</v>
          </cell>
          <cell r="AM84">
            <v>0</v>
          </cell>
          <cell r="AO84" t="str">
            <v>27010</v>
          </cell>
          <cell r="AP84">
            <v>0.33200000000000002</v>
          </cell>
          <cell r="AQ84">
            <v>0.9</v>
          </cell>
          <cell r="AR84">
            <v>7.66</v>
          </cell>
          <cell r="AS84">
            <v>0.7</v>
          </cell>
          <cell r="AT84">
            <v>20.027999999999999</v>
          </cell>
          <cell r="AU84">
            <v>12.848000000000001</v>
          </cell>
          <cell r="AV84">
            <v>0.23899999999999999</v>
          </cell>
          <cell r="AW84">
            <v>3.9089999999999998</v>
          </cell>
          <cell r="AY84">
            <v>1.464</v>
          </cell>
          <cell r="AZ84">
            <v>44.683999999999997</v>
          </cell>
          <cell r="BD84" t="str">
            <v>27417</v>
          </cell>
          <cell r="BE84">
            <v>1.8380000000000001</v>
          </cell>
          <cell r="BF84">
            <v>0.68899999999999995</v>
          </cell>
          <cell r="BG84">
            <v>2.5270000000000001</v>
          </cell>
        </row>
        <row r="85">
          <cell r="A85" t="str">
            <v>17410</v>
          </cell>
          <cell r="C85">
            <v>4.8</v>
          </cell>
          <cell r="E85">
            <v>1</v>
          </cell>
          <cell r="H85">
            <v>1.381</v>
          </cell>
          <cell r="L85">
            <v>7.181</v>
          </cell>
          <cell r="P85" t="str">
            <v>17406</v>
          </cell>
          <cell r="Q85">
            <v>2.94</v>
          </cell>
          <cell r="R85">
            <v>1.929</v>
          </cell>
          <cell r="S85">
            <v>5.3409999999999993</v>
          </cell>
          <cell r="AF85">
            <v>0</v>
          </cell>
          <cell r="AM85">
            <v>0</v>
          </cell>
          <cell r="AO85" t="str">
            <v>27083</v>
          </cell>
          <cell r="AQ85">
            <v>1.2490000000000001</v>
          </cell>
          <cell r="AR85">
            <v>0.33</v>
          </cell>
          <cell r="AS85">
            <v>1.25</v>
          </cell>
          <cell r="AT85">
            <v>1.3029999999999999</v>
          </cell>
          <cell r="AU85">
            <v>4</v>
          </cell>
          <cell r="AW85">
            <v>0.56999999999999995</v>
          </cell>
          <cell r="AY85">
            <v>0</v>
          </cell>
          <cell r="AZ85">
            <v>2.2029999999999998</v>
          </cell>
          <cell r="BD85" t="str">
            <v>29100</v>
          </cell>
          <cell r="BE85">
            <v>1.359</v>
          </cell>
          <cell r="BF85">
            <v>0.73799999999999999</v>
          </cell>
          <cell r="BG85">
            <v>0.73799999999999999</v>
          </cell>
        </row>
        <row r="86">
          <cell r="A86" t="str">
            <v>17411</v>
          </cell>
          <cell r="C86">
            <v>10.1</v>
          </cell>
          <cell r="H86">
            <v>0.8</v>
          </cell>
          <cell r="L86">
            <v>10.9</v>
          </cell>
          <cell r="P86" t="str">
            <v>17407</v>
          </cell>
          <cell r="Q86">
            <v>1.01</v>
          </cell>
          <cell r="R86">
            <v>1.3129999999999999</v>
          </cell>
          <cell r="S86">
            <v>2.323</v>
          </cell>
          <cell r="AF86">
            <v>0</v>
          </cell>
          <cell r="AM86">
            <v>0</v>
          </cell>
          <cell r="AO86" t="str">
            <v>27320</v>
          </cell>
          <cell r="AP86">
            <v>0.33200000000000002</v>
          </cell>
          <cell r="AQ86">
            <v>0.9</v>
          </cell>
          <cell r="AR86">
            <v>0.76</v>
          </cell>
          <cell r="AS86">
            <v>0.7</v>
          </cell>
          <cell r="AT86">
            <v>1.639</v>
          </cell>
          <cell r="AU86">
            <v>2.7639999999999998</v>
          </cell>
          <cell r="AV86">
            <v>0.22700000000000001</v>
          </cell>
          <cell r="AW86">
            <v>0.32800000000000001</v>
          </cell>
          <cell r="AY86">
            <v>1.464</v>
          </cell>
          <cell r="AZ86">
            <v>8.8870000000000005</v>
          </cell>
          <cell r="BD86" t="str">
            <v>29101</v>
          </cell>
          <cell r="BE86">
            <v>0.91500000000000004</v>
          </cell>
          <cell r="BF86">
            <v>0.80400000000000005</v>
          </cell>
          <cell r="BG86">
            <v>1.7190000000000001</v>
          </cell>
        </row>
        <row r="87">
          <cell r="A87" t="str">
            <v>17412</v>
          </cell>
          <cell r="C87">
            <v>9.6</v>
          </cell>
          <cell r="G87">
            <v>7.2220000000000004</v>
          </cell>
          <cell r="L87">
            <v>9.6</v>
          </cell>
          <cell r="P87" t="str">
            <v>17408</v>
          </cell>
          <cell r="Q87">
            <v>16.988</v>
          </cell>
          <cell r="R87">
            <v>13.814</v>
          </cell>
          <cell r="S87">
            <v>30.802</v>
          </cell>
          <cell r="AF87">
            <v>0</v>
          </cell>
          <cell r="AM87">
            <v>0</v>
          </cell>
          <cell r="AO87" t="str">
            <v>27400</v>
          </cell>
          <cell r="AQ87">
            <v>1.2490000000000001</v>
          </cell>
          <cell r="AR87">
            <v>6</v>
          </cell>
          <cell r="AS87">
            <v>1</v>
          </cell>
          <cell r="AT87">
            <v>0</v>
          </cell>
          <cell r="AU87">
            <v>3</v>
          </cell>
          <cell r="AW87">
            <v>5</v>
          </cell>
          <cell r="AY87">
            <v>0</v>
          </cell>
          <cell r="AZ87">
            <v>16.249000000000002</v>
          </cell>
          <cell r="BD87" t="str">
            <v>29320</v>
          </cell>
          <cell r="BF87">
            <v>1.24</v>
          </cell>
          <cell r="BG87">
            <v>1.24</v>
          </cell>
        </row>
        <row r="88">
          <cell r="A88" t="str">
            <v>17414</v>
          </cell>
          <cell r="C88">
            <v>24.346</v>
          </cell>
          <cell r="G88">
            <v>7.3090000000000002</v>
          </cell>
          <cell r="H88">
            <v>7.8</v>
          </cell>
          <cell r="L88">
            <v>31.655000000000001</v>
          </cell>
          <cell r="P88" t="str">
            <v>17409</v>
          </cell>
          <cell r="Q88">
            <v>16.988</v>
          </cell>
          <cell r="R88">
            <v>6.7439999999999998</v>
          </cell>
          <cell r="S88">
            <v>6.7439999999999998</v>
          </cell>
          <cell r="AF88">
            <v>0</v>
          </cell>
          <cell r="AM88">
            <v>0</v>
          </cell>
          <cell r="AO88" t="str">
            <v>27401</v>
          </cell>
          <cell r="AQ88">
            <v>1</v>
          </cell>
          <cell r="AR88">
            <v>2.0249999999999999</v>
          </cell>
          <cell r="AS88">
            <v>0.28599999999999998</v>
          </cell>
          <cell r="AT88">
            <v>3.7890000000000001</v>
          </cell>
          <cell r="AU88">
            <v>3.6960000000000002</v>
          </cell>
          <cell r="AV88">
            <v>0.22700000000000001</v>
          </cell>
          <cell r="AW88">
            <v>0.61599999999999999</v>
          </cell>
          <cell r="AY88">
            <v>0.46100000000000002</v>
          </cell>
          <cell r="AZ88">
            <v>10.353</v>
          </cell>
          <cell r="BD88" t="str">
            <v>31002</v>
          </cell>
          <cell r="BE88">
            <v>1.3180000000000001</v>
          </cell>
          <cell r="BF88">
            <v>7.7089999999999996</v>
          </cell>
          <cell r="BG88">
            <v>9.0269999999999992</v>
          </cell>
        </row>
        <row r="89">
          <cell r="A89" t="str">
            <v>17415</v>
          </cell>
          <cell r="C89">
            <v>20.8</v>
          </cell>
          <cell r="H89">
            <v>7.8</v>
          </cell>
          <cell r="L89">
            <v>28.6</v>
          </cell>
          <cell r="P89" t="str">
            <v>17410</v>
          </cell>
          <cell r="Q89">
            <v>1.4639999999999997</v>
          </cell>
          <cell r="R89">
            <v>1.282</v>
          </cell>
          <cell r="S89">
            <v>2.7459999999999996</v>
          </cell>
          <cell r="AF89">
            <v>0</v>
          </cell>
          <cell r="AM89">
            <v>0</v>
          </cell>
          <cell r="AO89" t="str">
            <v>27402</v>
          </cell>
          <cell r="AR89">
            <v>0.189</v>
          </cell>
          <cell r="AS89">
            <v>1</v>
          </cell>
          <cell r="AT89">
            <v>0.59399999999999997</v>
          </cell>
          <cell r="AU89">
            <v>4.67</v>
          </cell>
          <cell r="AW89">
            <v>0.251</v>
          </cell>
          <cell r="AY89">
            <v>0.36</v>
          </cell>
          <cell r="AZ89">
            <v>6.7039999999999997</v>
          </cell>
          <cell r="BD89" t="str">
            <v>31004</v>
          </cell>
          <cell r="BF89">
            <v>3.1219999999999999</v>
          </cell>
          <cell r="BG89">
            <v>3.1219999999999999</v>
          </cell>
        </row>
        <row r="90">
          <cell r="A90" t="str">
            <v>17417</v>
          </cell>
          <cell r="C90">
            <v>21.687999999999999</v>
          </cell>
          <cell r="L90">
            <v>21.687999999999999</v>
          </cell>
          <cell r="P90" t="str">
            <v>17411</v>
          </cell>
          <cell r="Q90">
            <v>25.186</v>
          </cell>
          <cell r="R90">
            <v>29.192999999999998</v>
          </cell>
          <cell r="S90">
            <v>54.378999999999998</v>
          </cell>
          <cell r="AF90">
            <v>0</v>
          </cell>
          <cell r="AM90">
            <v>0</v>
          </cell>
          <cell r="AO90" t="str">
            <v>27403</v>
          </cell>
          <cell r="AQ90">
            <v>1</v>
          </cell>
          <cell r="AS90">
            <v>0.28599999999999998</v>
          </cell>
          <cell r="AT90">
            <v>0.25</v>
          </cell>
          <cell r="AU90">
            <v>1.4</v>
          </cell>
          <cell r="AY90">
            <v>0.46100000000000002</v>
          </cell>
          <cell r="AZ90">
            <v>3.3969999999999998</v>
          </cell>
          <cell r="BD90" t="str">
            <v>31006</v>
          </cell>
          <cell r="BE90">
            <v>1.0620000000000001</v>
          </cell>
          <cell r="BF90">
            <v>1.845</v>
          </cell>
          <cell r="BG90">
            <v>1.845</v>
          </cell>
        </row>
        <row r="91">
          <cell r="A91" t="str">
            <v>17903</v>
          </cell>
          <cell r="C91">
            <v>2</v>
          </cell>
          <cell r="K91">
            <v>1.17</v>
          </cell>
          <cell r="L91">
            <v>2</v>
          </cell>
          <cell r="P91" t="str">
            <v>17412</v>
          </cell>
          <cell r="Q91">
            <v>16.611000000000001</v>
          </cell>
          <cell r="R91">
            <v>9.516</v>
          </cell>
          <cell r="S91">
            <v>34.252000000000002</v>
          </cell>
          <cell r="AF91">
            <v>0</v>
          </cell>
          <cell r="AM91">
            <v>0</v>
          </cell>
          <cell r="AO91" t="str">
            <v>27404</v>
          </cell>
          <cell r="AR91">
            <v>0.06</v>
          </cell>
          <cell r="AT91">
            <v>0.05</v>
          </cell>
          <cell r="AU91">
            <v>0.75</v>
          </cell>
          <cell r="AW91">
            <v>0.16</v>
          </cell>
          <cell r="AY91">
            <v>0.36</v>
          </cell>
          <cell r="AZ91">
            <v>0.47</v>
          </cell>
          <cell r="BD91" t="str">
            <v>31015</v>
          </cell>
          <cell r="BE91">
            <v>4.5470000000000006</v>
          </cell>
          <cell r="BF91">
            <v>1.8439999999999999</v>
          </cell>
          <cell r="BG91">
            <v>6.391</v>
          </cell>
        </row>
        <row r="92">
          <cell r="A92" t="str">
            <v>17917</v>
          </cell>
          <cell r="C92">
            <v>4.25</v>
          </cell>
          <cell r="E92">
            <v>0.31</v>
          </cell>
          <cell r="H92">
            <v>0.6</v>
          </cell>
          <cell r="K92">
            <v>1.17</v>
          </cell>
          <cell r="L92">
            <v>1.17</v>
          </cell>
          <cell r="P92" t="str">
            <v>17414</v>
          </cell>
          <cell r="Q92">
            <v>67.22</v>
          </cell>
          <cell r="R92">
            <v>50.164000000000001</v>
          </cell>
          <cell r="S92">
            <v>122.523</v>
          </cell>
          <cell r="AF92">
            <v>0</v>
          </cell>
          <cell r="AM92">
            <v>0</v>
          </cell>
          <cell r="AO92" t="str">
            <v>27416</v>
          </cell>
          <cell r="AT92">
            <v>0.4</v>
          </cell>
          <cell r="AU92">
            <v>0.54700000000000004</v>
          </cell>
          <cell r="AZ92">
            <v>0.94700000000000006</v>
          </cell>
          <cell r="BD92" t="str">
            <v>31016</v>
          </cell>
          <cell r="BF92">
            <v>1.0880000000000001</v>
          </cell>
          <cell r="BG92">
            <v>1.0880000000000001</v>
          </cell>
        </row>
        <row r="93">
          <cell r="A93" t="str">
            <v>18303</v>
          </cell>
          <cell r="C93">
            <v>4.25</v>
          </cell>
          <cell r="E93">
            <v>0.31</v>
          </cell>
          <cell r="H93">
            <v>0.6</v>
          </cell>
          <cell r="L93">
            <v>5.1599999999999993</v>
          </cell>
          <cell r="P93" t="str">
            <v>17415</v>
          </cell>
          <cell r="Q93">
            <v>56.022999999999996</v>
          </cell>
          <cell r="R93">
            <v>16.594000000000001</v>
          </cell>
          <cell r="S93">
            <v>72.61699999999999</v>
          </cell>
          <cell r="AF93">
            <v>0</v>
          </cell>
          <cell r="AM93">
            <v>0</v>
          </cell>
          <cell r="AO93" t="str">
            <v>27417</v>
          </cell>
          <cell r="AR93">
            <v>0.31</v>
          </cell>
          <cell r="AT93">
            <v>0.2</v>
          </cell>
          <cell r="AU93">
            <v>0.75</v>
          </cell>
          <cell r="AW93">
            <v>0.16</v>
          </cell>
          <cell r="AZ93">
            <v>1.42</v>
          </cell>
          <cell r="BD93" t="str">
            <v>31025</v>
          </cell>
          <cell r="BE93">
            <v>1.0620000000000001</v>
          </cell>
          <cell r="BF93">
            <v>1.7989999999999999</v>
          </cell>
          <cell r="BG93">
            <v>2.8609999999999998</v>
          </cell>
        </row>
        <row r="94">
          <cell r="A94" t="str">
            <v>18400</v>
          </cell>
          <cell r="C94">
            <v>4.8</v>
          </cell>
          <cell r="L94">
            <v>4.8</v>
          </cell>
          <cell r="P94" t="str">
            <v>17417</v>
          </cell>
          <cell r="Q94">
            <v>12.048</v>
          </cell>
          <cell r="R94">
            <v>7.6059999999999999</v>
          </cell>
          <cell r="S94">
            <v>19.654</v>
          </cell>
          <cell r="AF94">
            <v>0</v>
          </cell>
          <cell r="AM94">
            <v>0</v>
          </cell>
          <cell r="AO94" t="str">
            <v>27901</v>
          </cell>
          <cell r="AR94">
            <v>0.2</v>
          </cell>
          <cell r="AT94">
            <v>0.45</v>
          </cell>
          <cell r="AU94">
            <v>0.2</v>
          </cell>
          <cell r="AW94">
            <v>7.1999999999999995E-2</v>
          </cell>
          <cell r="AY94">
            <v>0.15</v>
          </cell>
          <cell r="AZ94">
            <v>0.4</v>
          </cell>
          <cell r="BD94" t="str">
            <v>31103</v>
          </cell>
          <cell r="BF94">
            <v>9.0999999999999998E-2</v>
          </cell>
          <cell r="BG94">
            <v>9.0999999999999998E-2</v>
          </cell>
        </row>
        <row r="95">
          <cell r="A95" t="str">
            <v>18401</v>
          </cell>
          <cell r="C95">
            <v>10.113</v>
          </cell>
          <cell r="E95">
            <v>0.2</v>
          </cell>
          <cell r="H95">
            <v>0.7</v>
          </cell>
          <cell r="L95">
            <v>10.113</v>
          </cell>
          <cell r="P95" t="str">
            <v>18100</v>
          </cell>
          <cell r="Q95">
            <v>6.5069999999999997</v>
          </cell>
          <cell r="R95">
            <v>3.4009999999999998</v>
          </cell>
          <cell r="S95">
            <v>9.9079999999999995</v>
          </cell>
          <cell r="AF95">
            <v>0</v>
          </cell>
          <cell r="AM95">
            <v>0</v>
          </cell>
          <cell r="AO95" t="str">
            <v>28149</v>
          </cell>
          <cell r="AT95">
            <v>0.7</v>
          </cell>
          <cell r="AU95">
            <v>0.5</v>
          </cell>
          <cell r="AW95">
            <v>0.08</v>
          </cell>
          <cell r="AZ95">
            <v>0.5</v>
          </cell>
          <cell r="BD95" t="str">
            <v>31201</v>
          </cell>
          <cell r="BE95">
            <v>1.1499999999999999</v>
          </cell>
          <cell r="BF95">
            <v>0.13200000000000001</v>
          </cell>
          <cell r="BG95">
            <v>0.13200000000000001</v>
          </cell>
        </row>
        <row r="96">
          <cell r="A96" t="str">
            <v>18402</v>
          </cell>
          <cell r="C96">
            <v>8</v>
          </cell>
          <cell r="E96">
            <v>0.25</v>
          </cell>
          <cell r="H96">
            <v>0.95</v>
          </cell>
          <cell r="L96">
            <v>9.1999999999999993</v>
          </cell>
          <cell r="P96" t="str">
            <v>18303</v>
          </cell>
          <cell r="Q96">
            <v>4.2469999999999999</v>
          </cell>
          <cell r="R96">
            <v>3.3359999999999999</v>
          </cell>
          <cell r="S96">
            <v>7.5830000000000002</v>
          </cell>
          <cell r="AF96">
            <v>0</v>
          </cell>
          <cell r="AM96">
            <v>0</v>
          </cell>
          <cell r="AO96" t="str">
            <v>29100</v>
          </cell>
          <cell r="AR96">
            <v>0.187</v>
          </cell>
          <cell r="AT96">
            <v>1</v>
          </cell>
          <cell r="AW96">
            <v>0.09</v>
          </cell>
          <cell r="AZ96">
            <v>1.1870000000000001</v>
          </cell>
          <cell r="BD96" t="str">
            <v>31306</v>
          </cell>
          <cell r="BF96">
            <v>0.58599999999999997</v>
          </cell>
          <cell r="BG96">
            <v>0.58599999999999997</v>
          </cell>
        </row>
        <row r="97">
          <cell r="A97" t="str">
            <v>18902</v>
          </cell>
          <cell r="C97">
            <v>1</v>
          </cell>
          <cell r="H97">
            <v>5.5E-2</v>
          </cell>
          <cell r="L97">
            <v>1</v>
          </cell>
          <cell r="P97" t="str">
            <v>18400</v>
          </cell>
          <cell r="Q97">
            <v>2.1669999999999998</v>
          </cell>
          <cell r="R97">
            <v>0.40799999999999997</v>
          </cell>
          <cell r="S97">
            <v>2.5749999999999997</v>
          </cell>
          <cell r="AF97">
            <v>0</v>
          </cell>
          <cell r="AM97">
            <v>0</v>
          </cell>
          <cell r="AO97" t="str">
            <v>29101</v>
          </cell>
          <cell r="AR97">
            <v>0.5</v>
          </cell>
          <cell r="AT97">
            <v>0.45</v>
          </cell>
          <cell r="AU97">
            <v>1.05</v>
          </cell>
          <cell r="AW97">
            <v>7.1999999999999995E-2</v>
          </cell>
          <cell r="AY97">
            <v>0.15</v>
          </cell>
          <cell r="AZ97">
            <v>1.722</v>
          </cell>
          <cell r="BD97" t="str">
            <v>31330</v>
          </cell>
          <cell r="BF97">
            <v>0.73</v>
          </cell>
          <cell r="BG97">
            <v>0.73</v>
          </cell>
        </row>
        <row r="98">
          <cell r="A98" t="str">
            <v>19007</v>
          </cell>
          <cell r="C98">
            <v>0.5</v>
          </cell>
          <cell r="H98">
            <v>5.5E-2</v>
          </cell>
          <cell r="L98">
            <v>5.5E-2</v>
          </cell>
          <cell r="P98" t="str">
            <v>18401</v>
          </cell>
          <cell r="Q98">
            <v>7.4340000000000002</v>
          </cell>
          <cell r="R98">
            <v>0.67100000000000004</v>
          </cell>
          <cell r="S98">
            <v>8.1050000000000004</v>
          </cell>
          <cell r="AF98">
            <v>0</v>
          </cell>
          <cell r="AM98">
            <v>0</v>
          </cell>
          <cell r="AO98" t="str">
            <v>29103</v>
          </cell>
          <cell r="AR98">
            <v>0.8</v>
          </cell>
          <cell r="AT98">
            <v>0.7</v>
          </cell>
          <cell r="AU98">
            <v>0.5</v>
          </cell>
          <cell r="AW98">
            <v>0.08</v>
          </cell>
          <cell r="AZ98">
            <v>1.28</v>
          </cell>
          <cell r="BD98" t="str">
            <v>31332</v>
          </cell>
          <cell r="BE98">
            <v>1.1499999999999999</v>
          </cell>
          <cell r="BF98">
            <v>2.06</v>
          </cell>
          <cell r="BG98">
            <v>3.21</v>
          </cell>
        </row>
        <row r="99">
          <cell r="A99" t="str">
            <v>19028</v>
          </cell>
          <cell r="C99">
            <v>0.5</v>
          </cell>
          <cell r="L99">
            <v>0.5</v>
          </cell>
          <cell r="P99" t="str">
            <v>18402</v>
          </cell>
          <cell r="Q99">
            <v>21.771000000000001</v>
          </cell>
          <cell r="R99">
            <v>7.5910000000000002</v>
          </cell>
          <cell r="S99">
            <v>29.362000000000002</v>
          </cell>
          <cell r="AF99">
            <v>0</v>
          </cell>
          <cell r="AM99">
            <v>0</v>
          </cell>
          <cell r="AO99" t="str">
            <v>29320</v>
          </cell>
          <cell r="AP99">
            <v>0.31</v>
          </cell>
          <cell r="AR99">
            <v>0.24</v>
          </cell>
          <cell r="AT99">
            <v>1.32</v>
          </cell>
          <cell r="AU99">
            <v>1.8</v>
          </cell>
          <cell r="AW99">
            <v>0.09</v>
          </cell>
          <cell r="AZ99">
            <v>1.6500000000000001</v>
          </cell>
          <cell r="BD99" t="str">
            <v>31401</v>
          </cell>
          <cell r="BF99">
            <v>1.9430000000000001</v>
          </cell>
          <cell r="BG99">
            <v>1.9430000000000001</v>
          </cell>
        </row>
        <row r="100">
          <cell r="A100" t="str">
            <v>19400</v>
          </cell>
          <cell r="C100">
            <v>1</v>
          </cell>
          <cell r="G100">
            <v>1</v>
          </cell>
          <cell r="L100">
            <v>1</v>
          </cell>
          <cell r="P100" t="str">
            <v>18901</v>
          </cell>
          <cell r="Q100">
            <v>0.32500000000000001</v>
          </cell>
          <cell r="R100">
            <v>7.5910000000000002</v>
          </cell>
          <cell r="S100">
            <v>0.32500000000000001</v>
          </cell>
          <cell r="AF100">
            <v>0</v>
          </cell>
          <cell r="AM100">
            <v>0</v>
          </cell>
          <cell r="AO100" t="str">
            <v>31002</v>
          </cell>
          <cell r="AR100">
            <v>0.5</v>
          </cell>
          <cell r="AS100">
            <v>1</v>
          </cell>
          <cell r="AT100">
            <v>8</v>
          </cell>
          <cell r="AU100">
            <v>1.202</v>
          </cell>
          <cell r="AV100">
            <v>0.2</v>
          </cell>
          <cell r="AW100">
            <v>1.4</v>
          </cell>
          <cell r="AZ100">
            <v>11.102</v>
          </cell>
          <cell r="BD100" t="str">
            <v>32081</v>
          </cell>
          <cell r="BE100">
            <v>4.5279999999999996</v>
          </cell>
          <cell r="BF100">
            <v>8.0560000000000009</v>
          </cell>
          <cell r="BG100">
            <v>8.0560000000000009</v>
          </cell>
        </row>
        <row r="101">
          <cell r="A101" t="str">
            <v>19401</v>
          </cell>
          <cell r="C101">
            <v>2</v>
          </cell>
          <cell r="G101">
            <v>1</v>
          </cell>
          <cell r="L101">
            <v>3</v>
          </cell>
          <cell r="P101" t="str">
            <v>19028</v>
          </cell>
          <cell r="Q101">
            <v>0.32500000000000001</v>
          </cell>
          <cell r="R101">
            <v>0.193</v>
          </cell>
          <cell r="S101">
            <v>0.193</v>
          </cell>
          <cell r="AF101">
            <v>0</v>
          </cell>
          <cell r="AM101">
            <v>0</v>
          </cell>
          <cell r="AO101" t="str">
            <v>31004</v>
          </cell>
          <cell r="AR101">
            <v>0.8</v>
          </cell>
          <cell r="AT101">
            <v>3.7</v>
          </cell>
          <cell r="AU101">
            <v>2.8170000000000002</v>
          </cell>
          <cell r="AW101">
            <v>0.192</v>
          </cell>
          <cell r="AZ101">
            <v>7.3170000000000002</v>
          </cell>
          <cell r="BD101" t="str">
            <v>32326</v>
          </cell>
          <cell r="BE101">
            <v>3.492</v>
          </cell>
          <cell r="BF101">
            <v>0.68500000000000005</v>
          </cell>
          <cell r="BG101">
            <v>0.68500000000000005</v>
          </cell>
        </row>
        <row r="102">
          <cell r="A102" t="str">
            <v>19403</v>
          </cell>
          <cell r="C102">
            <v>1</v>
          </cell>
          <cell r="L102">
            <v>1</v>
          </cell>
          <cell r="P102" t="str">
            <v>19400</v>
          </cell>
          <cell r="R102">
            <v>0.29599999999999999</v>
          </cell>
          <cell r="S102">
            <v>0.29599999999999999</v>
          </cell>
          <cell r="AF102">
            <v>0</v>
          </cell>
          <cell r="AM102">
            <v>0</v>
          </cell>
          <cell r="AO102" t="str">
            <v>31006</v>
          </cell>
          <cell r="AP102">
            <v>0.31</v>
          </cell>
          <cell r="AR102">
            <v>2.5</v>
          </cell>
          <cell r="AT102">
            <v>5.1539999999999999</v>
          </cell>
          <cell r="AU102">
            <v>1.8</v>
          </cell>
          <cell r="AW102">
            <v>0.5</v>
          </cell>
          <cell r="AZ102">
            <v>10.264000000000001</v>
          </cell>
          <cell r="BD102" t="str">
            <v>32354</v>
          </cell>
          <cell r="BE102">
            <v>3.081</v>
          </cell>
          <cell r="BF102">
            <v>0.54900000000000004</v>
          </cell>
          <cell r="BG102">
            <v>0.54900000000000004</v>
          </cell>
        </row>
        <row r="103">
          <cell r="A103" t="str">
            <v>19404</v>
          </cell>
          <cell r="C103">
            <v>1</v>
          </cell>
          <cell r="L103">
            <v>1</v>
          </cell>
          <cell r="P103" t="str">
            <v>19401</v>
          </cell>
          <cell r="Q103">
            <v>1.369</v>
          </cell>
          <cell r="R103">
            <v>0.80800000000000005</v>
          </cell>
          <cell r="S103">
            <v>2.177</v>
          </cell>
          <cell r="AF103">
            <v>0</v>
          </cell>
          <cell r="AM103">
            <v>0</v>
          </cell>
          <cell r="AO103" t="str">
            <v>31015</v>
          </cell>
          <cell r="AR103">
            <v>0.20300000000000001</v>
          </cell>
          <cell r="AT103">
            <v>0.2</v>
          </cell>
          <cell r="AU103">
            <v>1.8</v>
          </cell>
          <cell r="AV103">
            <v>0.2</v>
          </cell>
          <cell r="AW103">
            <v>0.14399999999999999</v>
          </cell>
          <cell r="AY103">
            <v>1.7</v>
          </cell>
          <cell r="AZ103">
            <v>2.2000000000000002</v>
          </cell>
          <cell r="BD103" t="str">
            <v>32356</v>
          </cell>
          <cell r="BE103">
            <v>4.5279999999999996</v>
          </cell>
          <cell r="BF103">
            <v>0.72699999999999998</v>
          </cell>
          <cell r="BG103">
            <v>5.2549999999999999</v>
          </cell>
        </row>
        <row r="104">
          <cell r="A104" t="str">
            <v>20094</v>
          </cell>
          <cell r="C104">
            <v>0.25</v>
          </cell>
          <cell r="L104">
            <v>0.25</v>
          </cell>
          <cell r="P104" t="str">
            <v>19403</v>
          </cell>
          <cell r="Q104">
            <v>0.42199999999999999</v>
          </cell>
          <cell r="R104">
            <v>0.54500000000000004</v>
          </cell>
          <cell r="S104">
            <v>0.96700000000000008</v>
          </cell>
          <cell r="AF104">
            <v>0</v>
          </cell>
          <cell r="AM104">
            <v>0</v>
          </cell>
          <cell r="AO104" t="str">
            <v>31016</v>
          </cell>
          <cell r="AR104">
            <v>0.3</v>
          </cell>
          <cell r="AT104">
            <v>4.41</v>
          </cell>
          <cell r="AU104">
            <v>2.9049999999999998</v>
          </cell>
          <cell r="AW104">
            <v>0.192</v>
          </cell>
          <cell r="AZ104">
            <v>0.49199999999999999</v>
          </cell>
          <cell r="BD104" t="str">
            <v>32360</v>
          </cell>
          <cell r="BE104">
            <v>3.492</v>
          </cell>
          <cell r="BG104">
            <v>3.492</v>
          </cell>
        </row>
        <row r="105">
          <cell r="A105" t="str">
            <v>20400</v>
          </cell>
          <cell r="C105">
            <v>0.58299999999999996</v>
          </cell>
          <cell r="L105">
            <v>0.58299999999999996</v>
          </cell>
          <cell r="P105" t="str">
            <v>19404</v>
          </cell>
          <cell r="Q105">
            <v>0.42199999999999999</v>
          </cell>
          <cell r="R105">
            <v>1.5880000000000001</v>
          </cell>
          <cell r="S105">
            <v>1.5880000000000001</v>
          </cell>
          <cell r="AF105">
            <v>0</v>
          </cell>
          <cell r="AM105">
            <v>0</v>
          </cell>
          <cell r="AO105" t="str">
            <v>31025</v>
          </cell>
          <cell r="AT105">
            <v>1</v>
          </cell>
          <cell r="AY105">
            <v>0.97299999999999998</v>
          </cell>
          <cell r="AZ105">
            <v>1</v>
          </cell>
          <cell r="BD105" t="str">
            <v>32361</v>
          </cell>
          <cell r="BE105">
            <v>3.081</v>
          </cell>
          <cell r="BF105">
            <v>0.63900000000000001</v>
          </cell>
          <cell r="BG105">
            <v>3.7199999999999998</v>
          </cell>
        </row>
        <row r="106">
          <cell r="A106" t="str">
            <v>20401</v>
          </cell>
          <cell r="C106">
            <v>0.14000000000000001</v>
          </cell>
          <cell r="L106">
            <v>0.14000000000000001</v>
          </cell>
          <cell r="P106" t="str">
            <v>20215</v>
          </cell>
          <cell r="R106">
            <v>0.248</v>
          </cell>
          <cell r="S106">
            <v>0.248</v>
          </cell>
          <cell r="AF106">
            <v>0</v>
          </cell>
          <cell r="AM106">
            <v>0</v>
          </cell>
          <cell r="AO106" t="str">
            <v>31103</v>
          </cell>
          <cell r="AR106">
            <v>0.20300000000000001</v>
          </cell>
          <cell r="AT106">
            <v>0.92800000000000005</v>
          </cell>
          <cell r="AW106">
            <v>0.14399999999999999</v>
          </cell>
          <cell r="AY106">
            <v>1.7</v>
          </cell>
          <cell r="AZ106">
            <v>2.9749999999999996</v>
          </cell>
          <cell r="BD106" t="str">
            <v>32363</v>
          </cell>
          <cell r="BF106">
            <v>4.4749999999999996</v>
          </cell>
          <cell r="BG106">
            <v>4.4749999999999996</v>
          </cell>
        </row>
        <row r="107">
          <cell r="A107" t="str">
            <v>20402</v>
          </cell>
          <cell r="C107">
            <v>0.29699999999999999</v>
          </cell>
          <cell r="L107">
            <v>0.29699999999999999</v>
          </cell>
          <cell r="P107" t="str">
            <v>20404</v>
          </cell>
          <cell r="Q107">
            <v>0.45900000000000002</v>
          </cell>
          <cell r="R107">
            <v>0.248</v>
          </cell>
          <cell r="S107">
            <v>0.45900000000000002</v>
          </cell>
          <cell r="AF107">
            <v>0</v>
          </cell>
          <cell r="AM107">
            <v>0</v>
          </cell>
          <cell r="AO107" t="str">
            <v>31201</v>
          </cell>
          <cell r="AR107">
            <v>2.0299999999999998</v>
          </cell>
          <cell r="AT107">
            <v>4.41</v>
          </cell>
          <cell r="AU107">
            <v>2.9049999999999998</v>
          </cell>
          <cell r="AW107">
            <v>0.35</v>
          </cell>
          <cell r="AZ107">
            <v>9.6949999999999985</v>
          </cell>
          <cell r="BD107" t="str">
            <v>32414</v>
          </cell>
          <cell r="BE107">
            <v>1.1839999999999999</v>
          </cell>
          <cell r="BF107">
            <v>0.60599999999999998</v>
          </cell>
          <cell r="BG107">
            <v>1.1839999999999999</v>
          </cell>
        </row>
        <row r="108">
          <cell r="A108" t="str">
            <v>20404</v>
          </cell>
          <cell r="C108">
            <v>0.45</v>
          </cell>
          <cell r="L108">
            <v>0.45</v>
          </cell>
          <cell r="P108" t="str">
            <v>20405</v>
          </cell>
          <cell r="Q108">
            <v>0.314</v>
          </cell>
          <cell r="S108">
            <v>0.61</v>
          </cell>
          <cell r="AF108">
            <v>0</v>
          </cell>
          <cell r="AM108">
            <v>0</v>
          </cell>
          <cell r="AO108" t="str">
            <v>31306</v>
          </cell>
          <cell r="AU108">
            <v>2.2000000000000002</v>
          </cell>
          <cell r="AY108">
            <v>0.97299999999999998</v>
          </cell>
          <cell r="AZ108">
            <v>0.97299999999999998</v>
          </cell>
          <cell r="BD108" t="str">
            <v>32416</v>
          </cell>
          <cell r="BE108">
            <v>8.2000000000000003E-2</v>
          </cell>
          <cell r="BF108">
            <v>0.92799999999999994</v>
          </cell>
          <cell r="BG108">
            <v>1.01</v>
          </cell>
        </row>
        <row r="109">
          <cell r="A109" t="str">
            <v>20405</v>
          </cell>
          <cell r="C109">
            <v>1</v>
          </cell>
          <cell r="L109">
            <v>1</v>
          </cell>
          <cell r="P109" t="str">
            <v>21014</v>
          </cell>
          <cell r="Q109">
            <v>0.192</v>
          </cell>
          <cell r="R109">
            <v>0.42699999999999999</v>
          </cell>
          <cell r="S109">
            <v>0.61899999999999999</v>
          </cell>
          <cell r="AF109">
            <v>0</v>
          </cell>
          <cell r="AM109">
            <v>0</v>
          </cell>
          <cell r="AO109" t="str">
            <v>31311</v>
          </cell>
          <cell r="AP109">
            <v>1.17</v>
          </cell>
          <cell r="AR109">
            <v>4.2</v>
          </cell>
          <cell r="AT109">
            <v>0.5</v>
          </cell>
          <cell r="AU109">
            <v>4.1959999999999997</v>
          </cell>
          <cell r="AW109">
            <v>2.113</v>
          </cell>
          <cell r="AZ109">
            <v>0.5</v>
          </cell>
          <cell r="BD109" t="str">
            <v>33115</v>
          </cell>
          <cell r="BE109">
            <v>4.4459999999999997</v>
          </cell>
          <cell r="BF109">
            <v>0.23400000000000001</v>
          </cell>
          <cell r="BG109">
            <v>0.23400000000000001</v>
          </cell>
        </row>
        <row r="110">
          <cell r="A110" t="str">
            <v>21014</v>
          </cell>
          <cell r="C110">
            <v>0.8</v>
          </cell>
          <cell r="L110">
            <v>0.8</v>
          </cell>
          <cell r="P110" t="str">
            <v>21206</v>
          </cell>
          <cell r="Q110">
            <v>0.30399999999999999</v>
          </cell>
          <cell r="R110">
            <v>0.42699999999999999</v>
          </cell>
          <cell r="S110">
            <v>0.30399999999999999</v>
          </cell>
          <cell r="AF110">
            <v>0</v>
          </cell>
          <cell r="AM110">
            <v>0</v>
          </cell>
          <cell r="AO110" t="str">
            <v>31401</v>
          </cell>
          <cell r="AU110">
            <v>2.2000000000000002</v>
          </cell>
          <cell r="AZ110">
            <v>2.2000000000000002</v>
          </cell>
          <cell r="BD110" t="str">
            <v>33211</v>
          </cell>
          <cell r="BF110">
            <v>0.60599999999999998</v>
          </cell>
          <cell r="BG110">
            <v>0.60599999999999998</v>
          </cell>
        </row>
        <row r="111">
          <cell r="A111" t="str">
            <v>21206</v>
          </cell>
          <cell r="C111">
            <v>0.98</v>
          </cell>
          <cell r="H111">
            <v>6.9000000000000006E-2</v>
          </cell>
          <cell r="L111">
            <v>0.98</v>
          </cell>
          <cell r="P111" t="str">
            <v>21226</v>
          </cell>
          <cell r="Q111">
            <v>1.004</v>
          </cell>
          <cell r="R111">
            <v>0.28499999999999998</v>
          </cell>
          <cell r="S111">
            <v>1.2889999999999999</v>
          </cell>
          <cell r="AF111">
            <v>0</v>
          </cell>
          <cell r="AM111">
            <v>0</v>
          </cell>
          <cell r="AO111" t="str">
            <v>32081</v>
          </cell>
          <cell r="AP111">
            <v>1.17</v>
          </cell>
          <cell r="AR111">
            <v>4.2</v>
          </cell>
          <cell r="AT111">
            <v>3.6989999999999998</v>
          </cell>
          <cell r="AU111">
            <v>4.1959999999999997</v>
          </cell>
          <cell r="AW111">
            <v>2.113</v>
          </cell>
          <cell r="AZ111">
            <v>15.377999999999998</v>
          </cell>
          <cell r="BD111" t="str">
            <v>33212</v>
          </cell>
          <cell r="BE111">
            <v>1.2609999999999999</v>
          </cell>
          <cell r="BF111">
            <v>0.157</v>
          </cell>
          <cell r="BG111">
            <v>0.157</v>
          </cell>
        </row>
        <row r="112">
          <cell r="A112" t="str">
            <v>21214</v>
          </cell>
          <cell r="C112">
            <v>0.5</v>
          </cell>
          <cell r="H112">
            <v>6.9000000000000006E-2</v>
          </cell>
          <cell r="L112">
            <v>0.56899999999999995</v>
          </cell>
          <cell r="P112" t="str">
            <v>21234</v>
          </cell>
          <cell r="Q112">
            <v>1.004</v>
          </cell>
          <cell r="R112">
            <v>0</v>
          </cell>
          <cell r="S112">
            <v>0</v>
          </cell>
          <cell r="AF112">
            <v>0</v>
          </cell>
          <cell r="AM112">
            <v>0</v>
          </cell>
          <cell r="AO112" t="str">
            <v>32326</v>
          </cell>
          <cell r="AP112">
            <v>0.5</v>
          </cell>
          <cell r="AR112">
            <v>3</v>
          </cell>
          <cell r="AT112">
            <v>1.464</v>
          </cell>
          <cell r="AU112">
            <v>0.92</v>
          </cell>
          <cell r="AW112">
            <v>1.4</v>
          </cell>
          <cell r="AZ112">
            <v>0.92</v>
          </cell>
          <cell r="BD112" t="str">
            <v>34002</v>
          </cell>
          <cell r="BE112">
            <v>4.4459999999999997</v>
          </cell>
          <cell r="BF112">
            <v>1.0980000000000001</v>
          </cell>
          <cell r="BG112">
            <v>5.5439999999999996</v>
          </cell>
        </row>
        <row r="113">
          <cell r="A113" t="str">
            <v>21226</v>
          </cell>
          <cell r="C113">
            <v>1</v>
          </cell>
          <cell r="L113">
            <v>1</v>
          </cell>
          <cell r="P113" t="str">
            <v>21237</v>
          </cell>
          <cell r="Q113">
            <v>0.873</v>
          </cell>
          <cell r="R113">
            <v>0.54200000000000004</v>
          </cell>
          <cell r="S113">
            <v>1.415</v>
          </cell>
          <cell r="AF113">
            <v>0</v>
          </cell>
          <cell r="AM113">
            <v>0</v>
          </cell>
          <cell r="AO113" t="str">
            <v>32354</v>
          </cell>
          <cell r="AR113">
            <v>0.86799999999999999</v>
          </cell>
          <cell r="AT113">
            <v>2.6</v>
          </cell>
          <cell r="AU113">
            <v>2.6</v>
          </cell>
          <cell r="AW113">
            <v>1.5680000000000001</v>
          </cell>
          <cell r="AZ113">
            <v>7.6359999999999992</v>
          </cell>
          <cell r="BD113" t="str">
            <v>34003</v>
          </cell>
          <cell r="BE113">
            <v>2.3479999999999999</v>
          </cell>
          <cell r="BF113">
            <v>2.649</v>
          </cell>
          <cell r="BG113">
            <v>4.9969999999999999</v>
          </cell>
        </row>
        <row r="114">
          <cell r="A114" t="str">
            <v>21232</v>
          </cell>
          <cell r="C114">
            <v>1.2</v>
          </cell>
          <cell r="L114">
            <v>1.2</v>
          </cell>
          <cell r="P114" t="str">
            <v>21300</v>
          </cell>
          <cell r="Q114">
            <v>3.0579999999999998</v>
          </cell>
          <cell r="R114">
            <v>0.72</v>
          </cell>
          <cell r="S114">
            <v>5.2399999999999993</v>
          </cell>
          <cell r="AF114">
            <v>0</v>
          </cell>
          <cell r="AM114">
            <v>0</v>
          </cell>
          <cell r="AO114" t="str">
            <v>32356</v>
          </cell>
          <cell r="AP114">
            <v>0.5</v>
          </cell>
          <cell r="AR114">
            <v>3</v>
          </cell>
          <cell r="AT114">
            <v>1.464</v>
          </cell>
          <cell r="AU114">
            <v>4.33</v>
          </cell>
          <cell r="AW114">
            <v>1.4</v>
          </cell>
          <cell r="AZ114">
            <v>10.694000000000001</v>
          </cell>
          <cell r="BD114" t="str">
            <v>34033</v>
          </cell>
          <cell r="BE114">
            <v>1.2609999999999999</v>
          </cell>
          <cell r="BF114">
            <v>0.75800000000000001</v>
          </cell>
          <cell r="BG114">
            <v>1.2609999999999999</v>
          </cell>
        </row>
        <row r="115">
          <cell r="A115" t="str">
            <v>21237</v>
          </cell>
          <cell r="C115">
            <v>0.81399999999999995</v>
          </cell>
          <cell r="L115">
            <v>0.81399999999999995</v>
          </cell>
          <cell r="P115" t="str">
            <v>21303</v>
          </cell>
          <cell r="Q115">
            <v>1.054</v>
          </cell>
          <cell r="R115">
            <v>0.72</v>
          </cell>
          <cell r="S115">
            <v>1.054</v>
          </cell>
          <cell r="AF115">
            <v>0</v>
          </cell>
          <cell r="AM115">
            <v>0</v>
          </cell>
          <cell r="AO115" t="str">
            <v>32360</v>
          </cell>
          <cell r="AR115">
            <v>0.1</v>
          </cell>
          <cell r="AT115">
            <v>0.5</v>
          </cell>
          <cell r="AU115">
            <v>0.65</v>
          </cell>
          <cell r="AW115">
            <v>0.01</v>
          </cell>
          <cell r="AZ115">
            <v>0.5</v>
          </cell>
          <cell r="BD115" t="str">
            <v>34111</v>
          </cell>
          <cell r="BE115">
            <v>3.91</v>
          </cell>
          <cell r="BF115">
            <v>0.21400000000000002</v>
          </cell>
          <cell r="BG115">
            <v>0.21400000000000002</v>
          </cell>
        </row>
        <row r="116">
          <cell r="A116" t="str">
            <v>21300</v>
          </cell>
          <cell r="C116">
            <v>1</v>
          </cell>
          <cell r="L116">
            <v>1</v>
          </cell>
          <cell r="P116" t="str">
            <v>21401</v>
          </cell>
          <cell r="Q116">
            <v>3.3410000000000002</v>
          </cell>
          <cell r="R116">
            <v>2.3940000000000001</v>
          </cell>
          <cell r="S116">
            <v>2.3940000000000001</v>
          </cell>
          <cell r="AF116">
            <v>0</v>
          </cell>
          <cell r="AM116">
            <v>0</v>
          </cell>
          <cell r="AO116" t="str">
            <v>32361</v>
          </cell>
          <cell r="AT116">
            <v>0.33400000000000002</v>
          </cell>
          <cell r="AU116">
            <v>1</v>
          </cell>
          <cell r="AZ116">
            <v>1.3340000000000001</v>
          </cell>
          <cell r="BD116" t="str">
            <v>34401</v>
          </cell>
          <cell r="BE116">
            <v>0.88200000000000001</v>
          </cell>
          <cell r="BF116">
            <v>0.68500000000000005</v>
          </cell>
          <cell r="BG116">
            <v>0.68500000000000005</v>
          </cell>
        </row>
        <row r="117">
          <cell r="A117" t="str">
            <v>21301</v>
          </cell>
          <cell r="C117">
            <v>0.67</v>
          </cell>
          <cell r="L117">
            <v>0.67</v>
          </cell>
          <cell r="P117" t="str">
            <v>22009</v>
          </cell>
          <cell r="Q117">
            <v>0.36499999999999999</v>
          </cell>
          <cell r="R117">
            <v>0.153</v>
          </cell>
          <cell r="S117">
            <v>0.51800000000000002</v>
          </cell>
          <cell r="AF117">
            <v>0</v>
          </cell>
          <cell r="AM117">
            <v>0</v>
          </cell>
          <cell r="AO117" t="str">
            <v>32363</v>
          </cell>
          <cell r="AR117">
            <v>0.1</v>
          </cell>
          <cell r="AT117">
            <v>0.1</v>
          </cell>
          <cell r="AU117">
            <v>0.65</v>
          </cell>
          <cell r="AW117">
            <v>0.01</v>
          </cell>
          <cell r="AZ117">
            <v>0.8600000000000001</v>
          </cell>
          <cell r="BD117" t="str">
            <v>34402</v>
          </cell>
          <cell r="BF117">
            <v>0.75800000000000001</v>
          </cell>
          <cell r="BG117">
            <v>0.75800000000000001</v>
          </cell>
        </row>
        <row r="118">
          <cell r="A118" t="str">
            <v>21302</v>
          </cell>
          <cell r="C118">
            <v>3</v>
          </cell>
          <cell r="H118">
            <v>8.1000000000000003E-2</v>
          </cell>
          <cell r="L118">
            <v>3</v>
          </cell>
          <cell r="P118" t="str">
            <v>22017</v>
          </cell>
          <cell r="Q118">
            <v>0.23599999999999999</v>
          </cell>
          <cell r="R118">
            <v>2.3940000000000001</v>
          </cell>
          <cell r="S118">
            <v>0.23599999999999999</v>
          </cell>
          <cell r="AF118">
            <v>0</v>
          </cell>
          <cell r="AM118">
            <v>0</v>
          </cell>
          <cell r="AO118" t="str">
            <v>32414</v>
          </cell>
          <cell r="AT118">
            <v>9.5000000000000001E-2</v>
          </cell>
          <cell r="AU118">
            <v>0.5</v>
          </cell>
          <cell r="AZ118">
            <v>0.59499999999999997</v>
          </cell>
          <cell r="BD118" t="str">
            <v>36140</v>
          </cell>
          <cell r="BE118">
            <v>3.91</v>
          </cell>
          <cell r="BF118">
            <v>0.54400000000000004</v>
          </cell>
          <cell r="BG118">
            <v>3.91</v>
          </cell>
        </row>
        <row r="119">
          <cell r="A119" t="str">
            <v>21303</v>
          </cell>
          <cell r="C119">
            <v>0.5</v>
          </cell>
          <cell r="H119">
            <v>8.1000000000000003E-2</v>
          </cell>
          <cell r="L119">
            <v>0.58099999999999996</v>
          </cell>
          <cell r="P119" t="str">
            <v>22200</v>
          </cell>
          <cell r="Q119">
            <v>0.36499999999999999</v>
          </cell>
          <cell r="R119">
            <v>0.24399999999999999</v>
          </cell>
          <cell r="S119">
            <v>0.24399999999999999</v>
          </cell>
          <cell r="AF119">
            <v>0</v>
          </cell>
          <cell r="AM119">
            <v>0</v>
          </cell>
          <cell r="AO119" t="str">
            <v>32416</v>
          </cell>
          <cell r="AQ119">
            <v>0.96499999999999997</v>
          </cell>
          <cell r="AR119">
            <v>0.03</v>
          </cell>
          <cell r="AU119">
            <v>1.27</v>
          </cell>
          <cell r="AW119">
            <v>0.05</v>
          </cell>
          <cell r="AZ119">
            <v>1.35</v>
          </cell>
          <cell r="BD119" t="str">
            <v>36250</v>
          </cell>
          <cell r="BE119">
            <v>0.88200000000000001</v>
          </cell>
          <cell r="BF119">
            <v>0.6</v>
          </cell>
          <cell r="BG119">
            <v>0.88200000000000001</v>
          </cell>
        </row>
        <row r="120">
          <cell r="A120" t="str">
            <v>21401</v>
          </cell>
          <cell r="C120">
            <v>1</v>
          </cell>
          <cell r="L120">
            <v>1</v>
          </cell>
          <cell r="P120" t="str">
            <v>22207</v>
          </cell>
          <cell r="Q120">
            <v>0.72699999999999998</v>
          </cell>
          <cell r="R120">
            <v>0.36299999999999999</v>
          </cell>
          <cell r="S120">
            <v>1.0899999999999999</v>
          </cell>
          <cell r="AF120">
            <v>0</v>
          </cell>
          <cell r="AM120">
            <v>0</v>
          </cell>
          <cell r="AO120" t="str">
            <v>32901</v>
          </cell>
          <cell r="AU120">
            <v>1.7000000000000001E-2</v>
          </cell>
          <cell r="AZ120">
            <v>1.7000000000000001E-2</v>
          </cell>
          <cell r="BD120" t="str">
            <v>37501</v>
          </cell>
          <cell r="BF120">
            <v>0.60299999999999998</v>
          </cell>
          <cell r="BG120">
            <v>1.3340000000000001</v>
          </cell>
        </row>
        <row r="121">
          <cell r="A121" t="str">
            <v>22008</v>
          </cell>
          <cell r="C121">
            <v>0.1</v>
          </cell>
          <cell r="L121">
            <v>0.1</v>
          </cell>
          <cell r="P121" t="str">
            <v>23309</v>
          </cell>
          <cell r="Q121">
            <v>16.945999999999998</v>
          </cell>
          <cell r="R121">
            <v>6.1189999999999998</v>
          </cell>
          <cell r="S121">
            <v>23.064999999999998</v>
          </cell>
          <cell r="AF121">
            <v>0</v>
          </cell>
          <cell r="AM121">
            <v>0</v>
          </cell>
          <cell r="AO121" t="str">
            <v>32907</v>
          </cell>
          <cell r="AQ121">
            <v>0.96499999999999997</v>
          </cell>
          <cell r="AU121">
            <v>8.7999999999999995E-2</v>
          </cell>
          <cell r="AZ121">
            <v>0.96499999999999997</v>
          </cell>
          <cell r="BD121" t="str">
            <v>37502</v>
          </cell>
          <cell r="BE121">
            <v>0.23100000000000001</v>
          </cell>
          <cell r="BF121">
            <v>0.54400000000000004</v>
          </cell>
          <cell r="BG121">
            <v>0.77500000000000002</v>
          </cell>
        </row>
        <row r="122">
          <cell r="A122" t="str">
            <v>22009</v>
          </cell>
          <cell r="C122">
            <v>0.75</v>
          </cell>
          <cell r="L122">
            <v>0.75</v>
          </cell>
          <cell r="P122" t="str">
            <v>23311</v>
          </cell>
          <cell r="Q122">
            <v>0.72699999999999998</v>
          </cell>
          <cell r="R122">
            <v>6.9000000000000006E-2</v>
          </cell>
          <cell r="S122">
            <v>6.9000000000000006E-2</v>
          </cell>
          <cell r="AF122">
            <v>0</v>
          </cell>
          <cell r="AM122">
            <v>0</v>
          </cell>
          <cell r="AO122" t="str">
            <v>33036</v>
          </cell>
          <cell r="AT122">
            <v>0.748</v>
          </cell>
          <cell r="AU122">
            <v>0.308</v>
          </cell>
          <cell r="AW122">
            <v>0.28599999999999998</v>
          </cell>
          <cell r="AZ122">
            <v>0.308</v>
          </cell>
          <cell r="BD122" t="str">
            <v>37503</v>
          </cell>
          <cell r="BF122">
            <v>0.6</v>
          </cell>
          <cell r="BG122">
            <v>0.6</v>
          </cell>
        </row>
        <row r="123">
          <cell r="A123" t="str">
            <v>22105</v>
          </cell>
          <cell r="C123">
            <v>0.29499999999999998</v>
          </cell>
          <cell r="L123">
            <v>0.29499999999999998</v>
          </cell>
          <cell r="P123" t="str">
            <v>23402</v>
          </cell>
          <cell r="Q123">
            <v>1.7609999999999999</v>
          </cell>
          <cell r="R123">
            <v>6.1189999999999998</v>
          </cell>
          <cell r="S123">
            <v>1.7609999999999999</v>
          </cell>
          <cell r="AF123">
            <v>0</v>
          </cell>
          <cell r="AM123">
            <v>0</v>
          </cell>
          <cell r="AO123" t="str">
            <v>33070</v>
          </cell>
          <cell r="AT123">
            <v>0.252</v>
          </cell>
          <cell r="AU123">
            <v>8.7999999999999995E-2</v>
          </cell>
          <cell r="AZ123">
            <v>8.7999999999999995E-2</v>
          </cell>
          <cell r="BD123" t="str">
            <v>37504</v>
          </cell>
          <cell r="BE123">
            <v>1.147</v>
          </cell>
          <cell r="BF123">
            <v>2.1659999999999999</v>
          </cell>
          <cell r="BG123">
            <v>2.1659999999999999</v>
          </cell>
        </row>
        <row r="124">
          <cell r="A124" t="str">
            <v>22200</v>
          </cell>
          <cell r="C124">
            <v>0.14000000000000001</v>
          </cell>
          <cell r="L124">
            <v>0.14000000000000001</v>
          </cell>
          <cell r="P124" t="str">
            <v>23403</v>
          </cell>
          <cell r="Q124">
            <v>1.359</v>
          </cell>
          <cell r="R124">
            <v>6.9000000000000006E-2</v>
          </cell>
          <cell r="S124">
            <v>1.359</v>
          </cell>
          <cell r="AF124">
            <v>0</v>
          </cell>
          <cell r="AM124">
            <v>0</v>
          </cell>
          <cell r="AO124" t="str">
            <v>33115</v>
          </cell>
          <cell r="AR124">
            <v>0.308</v>
          </cell>
          <cell r="AT124">
            <v>0.748</v>
          </cell>
          <cell r="AU124">
            <v>2.9870000000000001</v>
          </cell>
          <cell r="AW124">
            <v>0.28599999999999998</v>
          </cell>
          <cell r="AZ124">
            <v>1.034</v>
          </cell>
          <cell r="BD124" t="str">
            <v>37505</v>
          </cell>
          <cell r="BE124">
            <v>0.51700000000000002</v>
          </cell>
          <cell r="BF124">
            <v>0.97399999999999998</v>
          </cell>
          <cell r="BG124">
            <v>0.51700000000000002</v>
          </cell>
        </row>
        <row r="125">
          <cell r="A125" t="str">
            <v>22204</v>
          </cell>
          <cell r="C125">
            <v>0.4</v>
          </cell>
          <cell r="L125">
            <v>0.4</v>
          </cell>
          <cell r="P125" t="str">
            <v>24019</v>
          </cell>
          <cell r="Q125">
            <v>1.212</v>
          </cell>
          <cell r="R125">
            <v>0.71499999999999997</v>
          </cell>
          <cell r="S125">
            <v>1.927</v>
          </cell>
          <cell r="AF125">
            <v>0</v>
          </cell>
          <cell r="AM125">
            <v>0</v>
          </cell>
          <cell r="AO125" t="str">
            <v>33212</v>
          </cell>
          <cell r="AR125">
            <v>1.7090000000000001</v>
          </cell>
          <cell r="AT125">
            <v>0.252</v>
          </cell>
          <cell r="AU125">
            <v>0.2</v>
          </cell>
          <cell r="AW125">
            <v>0.70699999999999996</v>
          </cell>
          <cell r="AZ125">
            <v>0.45200000000000001</v>
          </cell>
          <cell r="BD125" t="str">
            <v>37506</v>
          </cell>
          <cell r="BE125">
            <v>0.13400000000000001</v>
          </cell>
          <cell r="BF125">
            <v>0.61599999999999999</v>
          </cell>
          <cell r="BG125">
            <v>0.61599999999999999</v>
          </cell>
        </row>
        <row r="126">
          <cell r="A126" t="str">
            <v>22207</v>
          </cell>
          <cell r="C126">
            <v>0.73</v>
          </cell>
          <cell r="E126">
            <v>1</v>
          </cell>
          <cell r="L126">
            <v>0.73</v>
          </cell>
          <cell r="P126" t="str">
            <v>24105</v>
          </cell>
          <cell r="Q126">
            <v>0.22700000000000001</v>
          </cell>
          <cell r="R126">
            <v>0.46899999999999997</v>
          </cell>
          <cell r="S126">
            <v>0.79599999999999993</v>
          </cell>
          <cell r="AF126">
            <v>0</v>
          </cell>
          <cell r="AM126">
            <v>0</v>
          </cell>
          <cell r="AO126" t="str">
            <v>34002</v>
          </cell>
          <cell r="AR126">
            <v>0.308</v>
          </cell>
          <cell r="AU126">
            <v>2.9870000000000001</v>
          </cell>
          <cell r="AW126">
            <v>2.5999999999999999E-2</v>
          </cell>
          <cell r="AY126">
            <v>4.5</v>
          </cell>
          <cell r="AZ126">
            <v>7.7949999999999999</v>
          </cell>
          <cell r="BD126" t="str">
            <v>38267</v>
          </cell>
          <cell r="BE126">
            <v>1.147</v>
          </cell>
          <cell r="BF126">
            <v>3.7109999999999999</v>
          </cell>
          <cell r="BG126">
            <v>1.147</v>
          </cell>
        </row>
        <row r="127">
          <cell r="A127" t="str">
            <v>23309</v>
          </cell>
          <cell r="C127">
            <v>3.7</v>
          </cell>
          <cell r="E127">
            <v>1</v>
          </cell>
          <cell r="L127">
            <v>4.7</v>
          </cell>
          <cell r="P127" t="str">
            <v>24111</v>
          </cell>
          <cell r="Q127">
            <v>1.212</v>
          </cell>
          <cell r="R127">
            <v>0.14699999999999999</v>
          </cell>
          <cell r="S127">
            <v>0.14699999999999999</v>
          </cell>
          <cell r="AF127">
            <v>0</v>
          </cell>
          <cell r="AM127">
            <v>0</v>
          </cell>
          <cell r="AO127" t="str">
            <v>34003</v>
          </cell>
          <cell r="AR127">
            <v>1.7090000000000001</v>
          </cell>
          <cell r="AT127">
            <v>3.0779999999999998</v>
          </cell>
          <cell r="AU127">
            <v>5.5339999999999998</v>
          </cell>
          <cell r="AW127">
            <v>0.70699999999999996</v>
          </cell>
          <cell r="AZ127">
            <v>11.028</v>
          </cell>
          <cell r="BD127" t="str">
            <v>39002</v>
          </cell>
          <cell r="BF127">
            <v>0.97399999999999998</v>
          </cell>
          <cell r="BG127">
            <v>0.97399999999999998</v>
          </cell>
        </row>
        <row r="128">
          <cell r="A128" t="str">
            <v>23403</v>
          </cell>
          <cell r="C128">
            <v>1.968</v>
          </cell>
          <cell r="L128">
            <v>1.968</v>
          </cell>
          <cell r="P128" t="str">
            <v>24350</v>
          </cell>
          <cell r="Q128">
            <v>0.22700000000000001</v>
          </cell>
          <cell r="R128">
            <v>0.35</v>
          </cell>
          <cell r="S128">
            <v>1.6179999999999999</v>
          </cell>
          <cell r="AF128">
            <v>0</v>
          </cell>
          <cell r="AM128">
            <v>0</v>
          </cell>
          <cell r="AO128" t="str">
            <v>34033</v>
          </cell>
          <cell r="AR128">
            <v>0.155</v>
          </cell>
          <cell r="AT128">
            <v>0.26400000000000001</v>
          </cell>
          <cell r="AU128">
            <v>2.1</v>
          </cell>
          <cell r="AW128">
            <v>2.5999999999999999E-2</v>
          </cell>
          <cell r="AY128">
            <v>0.33</v>
          </cell>
          <cell r="AZ128">
            <v>2.2809999999999997</v>
          </cell>
          <cell r="BD128" t="str">
            <v>39003</v>
          </cell>
          <cell r="BE128">
            <v>0.13400000000000001</v>
          </cell>
          <cell r="BF128">
            <v>0.59399999999999997</v>
          </cell>
          <cell r="BG128">
            <v>0.72799999999999998</v>
          </cell>
        </row>
        <row r="129">
          <cell r="A129" t="str">
            <v>24019</v>
          </cell>
          <cell r="C129">
            <v>0.75</v>
          </cell>
          <cell r="L129">
            <v>0.75</v>
          </cell>
          <cell r="P129" t="str">
            <v>24404</v>
          </cell>
          <cell r="R129">
            <v>0.42599999999999999</v>
          </cell>
          <cell r="S129">
            <v>0.42599999999999999</v>
          </cell>
          <cell r="AF129">
            <v>0</v>
          </cell>
          <cell r="AM129">
            <v>0</v>
          </cell>
          <cell r="AO129" t="str">
            <v>34111</v>
          </cell>
          <cell r="AT129">
            <v>1.8</v>
          </cell>
          <cell r="AU129">
            <v>0.6</v>
          </cell>
          <cell r="AZ129">
            <v>2.4</v>
          </cell>
          <cell r="BD129" t="str">
            <v>39007</v>
          </cell>
          <cell r="BF129">
            <v>3.7109999999999999</v>
          </cell>
          <cell r="BG129">
            <v>3.7109999999999999</v>
          </cell>
        </row>
        <row r="130">
          <cell r="A130" t="str">
            <v>24105</v>
          </cell>
          <cell r="C130">
            <v>1</v>
          </cell>
          <cell r="L130">
            <v>1</v>
          </cell>
          <cell r="P130" t="str">
            <v>24410</v>
          </cell>
          <cell r="R130">
            <v>0.622</v>
          </cell>
          <cell r="S130">
            <v>0.622</v>
          </cell>
          <cell r="AF130">
            <v>0</v>
          </cell>
          <cell r="AM130">
            <v>0</v>
          </cell>
          <cell r="AO130" t="str">
            <v>34307</v>
          </cell>
          <cell r="AT130">
            <v>0.26400000000000001</v>
          </cell>
          <cell r="AU130">
            <v>1.6579999999999999</v>
          </cell>
          <cell r="AY130">
            <v>0.33</v>
          </cell>
          <cell r="AZ130">
            <v>0.59400000000000008</v>
          </cell>
          <cell r="BD130" t="str">
            <v>39090</v>
          </cell>
          <cell r="BE130">
            <v>3.9489999999999998</v>
          </cell>
          <cell r="BF130">
            <v>3.0649999999999999</v>
          </cell>
          <cell r="BG130">
            <v>3.0649999999999999</v>
          </cell>
        </row>
        <row r="131">
          <cell r="A131" t="str">
            <v>24111</v>
          </cell>
          <cell r="C131">
            <v>1</v>
          </cell>
          <cell r="L131">
            <v>1</v>
          </cell>
          <cell r="P131" t="str">
            <v>25101</v>
          </cell>
          <cell r="Q131">
            <v>2.4500000000000002</v>
          </cell>
          <cell r="R131">
            <v>0.78500000000000003</v>
          </cell>
          <cell r="S131">
            <v>3.2350000000000003</v>
          </cell>
          <cell r="AF131">
            <v>0</v>
          </cell>
          <cell r="AM131">
            <v>0</v>
          </cell>
          <cell r="AO131" t="str">
            <v>34401</v>
          </cell>
          <cell r="AR131">
            <v>1.103</v>
          </cell>
          <cell r="AT131">
            <v>1.5</v>
          </cell>
          <cell r="AU131">
            <v>0.46899999999999997</v>
          </cell>
          <cell r="AW131">
            <v>0.37</v>
          </cell>
          <cell r="AZ131">
            <v>0.46899999999999997</v>
          </cell>
          <cell r="BD131" t="str">
            <v>39119</v>
          </cell>
          <cell r="BF131">
            <v>1.41</v>
          </cell>
          <cell r="BG131">
            <v>1.41</v>
          </cell>
        </row>
        <row r="132">
          <cell r="A132" t="str">
            <v>24122</v>
          </cell>
          <cell r="C132">
            <v>0.25</v>
          </cell>
          <cell r="L132">
            <v>0.25</v>
          </cell>
          <cell r="P132" t="str">
            <v>25116</v>
          </cell>
          <cell r="Q132">
            <v>2.4500000000000002</v>
          </cell>
          <cell r="R132">
            <v>1.054</v>
          </cell>
          <cell r="S132">
            <v>1.054</v>
          </cell>
          <cell r="AF132">
            <v>0</v>
          </cell>
          <cell r="AM132">
            <v>0</v>
          </cell>
          <cell r="AO132" t="str">
            <v>36140</v>
          </cell>
          <cell r="AR132">
            <v>0.56999999999999995</v>
          </cell>
          <cell r="AT132">
            <v>0.879</v>
          </cell>
          <cell r="AU132">
            <v>1.6579999999999999</v>
          </cell>
          <cell r="AW132">
            <v>0.45700000000000002</v>
          </cell>
          <cell r="AY132">
            <v>0.48</v>
          </cell>
          <cell r="AZ132">
            <v>3.4739999999999998</v>
          </cell>
          <cell r="BD132" t="str">
            <v>39200</v>
          </cell>
          <cell r="BE132">
            <v>0.36799999999999999</v>
          </cell>
          <cell r="BF132">
            <v>0.96599999999999997</v>
          </cell>
          <cell r="BG132">
            <v>0.96599999999999997</v>
          </cell>
        </row>
        <row r="133">
          <cell r="A133" t="str">
            <v>24350</v>
          </cell>
          <cell r="C133">
            <v>0.75</v>
          </cell>
          <cell r="L133">
            <v>0.75</v>
          </cell>
          <cell r="P133" t="str">
            <v>25118</v>
          </cell>
          <cell r="Q133">
            <v>0.16900000000000001</v>
          </cell>
          <cell r="R133">
            <v>1.054</v>
          </cell>
          <cell r="S133">
            <v>0.16900000000000001</v>
          </cell>
          <cell r="AF133">
            <v>0</v>
          </cell>
          <cell r="AM133">
            <v>0</v>
          </cell>
          <cell r="AO133" t="str">
            <v>36250</v>
          </cell>
          <cell r="AT133">
            <v>0.26</v>
          </cell>
          <cell r="AW133">
            <v>0.04</v>
          </cell>
          <cell r="AZ133">
            <v>0.3</v>
          </cell>
          <cell r="BD133" t="str">
            <v>39201</v>
          </cell>
          <cell r="BE133">
            <v>3.9489999999999998</v>
          </cell>
          <cell r="BF133">
            <v>6.3409999999999993</v>
          </cell>
          <cell r="BG133">
            <v>10.29</v>
          </cell>
        </row>
        <row r="134">
          <cell r="A134" t="str">
            <v>24404</v>
          </cell>
          <cell r="C134">
            <v>1</v>
          </cell>
          <cell r="L134">
            <v>1</v>
          </cell>
          <cell r="P134" t="str">
            <v>25155</v>
          </cell>
          <cell r="Q134">
            <v>0.16900000000000001</v>
          </cell>
          <cell r="R134">
            <v>0.45400000000000001</v>
          </cell>
          <cell r="S134">
            <v>0.45400000000000001</v>
          </cell>
          <cell r="AF134">
            <v>0</v>
          </cell>
          <cell r="AM134">
            <v>0</v>
          </cell>
          <cell r="AO134" t="str">
            <v>37501</v>
          </cell>
          <cell r="AR134">
            <v>1.103</v>
          </cell>
          <cell r="AT134">
            <v>1.5</v>
          </cell>
          <cell r="AU134">
            <v>2.2999999999999998</v>
          </cell>
          <cell r="AW134">
            <v>0.37</v>
          </cell>
          <cell r="AZ134">
            <v>5.2729999999999997</v>
          </cell>
          <cell r="BD134" t="str">
            <v>39204</v>
          </cell>
          <cell r="BF134">
            <v>1.1879999999999999</v>
          </cell>
          <cell r="BG134">
            <v>1.1879999999999999</v>
          </cell>
        </row>
        <row r="135">
          <cell r="A135" t="str">
            <v>24410</v>
          </cell>
          <cell r="C135">
            <v>0.7</v>
          </cell>
          <cell r="L135">
            <v>0.7</v>
          </cell>
          <cell r="P135" t="str">
            <v>26056</v>
          </cell>
          <cell r="R135">
            <v>1.085</v>
          </cell>
          <cell r="S135">
            <v>1.085</v>
          </cell>
          <cell r="AF135">
            <v>0</v>
          </cell>
          <cell r="AM135">
            <v>0</v>
          </cell>
          <cell r="AO135" t="str">
            <v>37502</v>
          </cell>
          <cell r="AR135">
            <v>0.56999999999999995</v>
          </cell>
          <cell r="AT135">
            <v>0.5</v>
          </cell>
          <cell r="AU135">
            <v>2</v>
          </cell>
          <cell r="AW135">
            <v>0.15</v>
          </cell>
          <cell r="AZ135">
            <v>3.2199999999999998</v>
          </cell>
          <cell r="BD135" t="str">
            <v>39207</v>
          </cell>
          <cell r="BE135">
            <v>0.36799999999999999</v>
          </cell>
          <cell r="BF135">
            <v>1.1419999999999999</v>
          </cell>
          <cell r="BG135">
            <v>1.5099999999999998</v>
          </cell>
        </row>
        <row r="136">
          <cell r="A136" t="str">
            <v>25101</v>
          </cell>
          <cell r="C136">
            <v>0.5</v>
          </cell>
          <cell r="L136">
            <v>0.5</v>
          </cell>
          <cell r="P136" t="str">
            <v>26059</v>
          </cell>
          <cell r="Q136">
            <v>1.0860000000000001</v>
          </cell>
          <cell r="R136">
            <v>1.085</v>
          </cell>
          <cell r="S136">
            <v>1.0860000000000001</v>
          </cell>
          <cell r="AF136">
            <v>0</v>
          </cell>
          <cell r="AM136">
            <v>0</v>
          </cell>
          <cell r="AO136" t="str">
            <v>37503</v>
          </cell>
          <cell r="AT136">
            <v>1</v>
          </cell>
          <cell r="AU136">
            <v>1</v>
          </cell>
          <cell r="AZ136">
            <v>1</v>
          </cell>
          <cell r="BD136" t="str">
            <v>39208</v>
          </cell>
          <cell r="BE136">
            <v>123.377</v>
          </cell>
          <cell r="BF136">
            <v>9.6739999999999995</v>
          </cell>
          <cell r="BG136">
            <v>9.6739999999999995</v>
          </cell>
        </row>
        <row r="137">
          <cell r="A137" t="str">
            <v>25118</v>
          </cell>
          <cell r="C137">
            <v>0.34</v>
          </cell>
          <cell r="L137">
            <v>0.34</v>
          </cell>
          <cell r="P137" t="str">
            <v>27001</v>
          </cell>
          <cell r="Q137">
            <v>0.73099999999999998</v>
          </cell>
          <cell r="R137">
            <v>2.556</v>
          </cell>
          <cell r="S137">
            <v>3.2869999999999999</v>
          </cell>
          <cell r="AF137">
            <v>0</v>
          </cell>
          <cell r="AM137">
            <v>0</v>
          </cell>
          <cell r="AO137" t="str">
            <v>37504</v>
          </cell>
          <cell r="AR137">
            <v>0.11</v>
          </cell>
          <cell r="AT137">
            <v>0.8</v>
          </cell>
          <cell r="AU137">
            <v>0.5</v>
          </cell>
          <cell r="AZ137">
            <v>0.91</v>
          </cell>
          <cell r="BD137" t="str">
            <v>39209</v>
          </cell>
          <cell r="BF137">
            <v>2.7669999999999999</v>
          </cell>
          <cell r="BG137">
            <v>2.7669999999999999</v>
          </cell>
        </row>
        <row r="138">
          <cell r="A138" t="str">
            <v>25155</v>
          </cell>
          <cell r="C138">
            <v>1</v>
          </cell>
          <cell r="L138">
            <v>1</v>
          </cell>
          <cell r="P138" t="str">
            <v>27003</v>
          </cell>
          <cell r="Q138">
            <v>48.609000000000002</v>
          </cell>
          <cell r="R138">
            <v>3.1839999999999997</v>
          </cell>
          <cell r="S138">
            <v>51.814999999999998</v>
          </cell>
          <cell r="AF138">
            <v>0</v>
          </cell>
          <cell r="AM138">
            <v>0</v>
          </cell>
          <cell r="AO138" t="str">
            <v>37505</v>
          </cell>
          <cell r="AR138">
            <v>0.4</v>
          </cell>
          <cell r="AT138">
            <v>0.3</v>
          </cell>
          <cell r="AU138">
            <v>0.3</v>
          </cell>
          <cell r="AZ138">
            <v>1</v>
          </cell>
          <cell r="BD138" t="str">
            <v>Grand Total</v>
          </cell>
          <cell r="BE138">
            <v>126.52500000000001</v>
          </cell>
          <cell r="BF138">
            <v>271.16200000000003</v>
          </cell>
          <cell r="BG138">
            <v>397.68700000000001</v>
          </cell>
        </row>
        <row r="139">
          <cell r="A139" t="str">
            <v>25160</v>
          </cell>
          <cell r="C139">
            <v>0.56999999999999995</v>
          </cell>
          <cell r="L139">
            <v>0.56999999999999995</v>
          </cell>
          <cell r="P139" t="str">
            <v>27010</v>
          </cell>
          <cell r="Q139">
            <v>23.414000000000001</v>
          </cell>
          <cell r="R139">
            <v>21</v>
          </cell>
          <cell r="S139">
            <v>44.414000000000001</v>
          </cell>
          <cell r="AF139">
            <v>0</v>
          </cell>
          <cell r="AM139">
            <v>0</v>
          </cell>
          <cell r="AO139" t="str">
            <v>37506</v>
          </cell>
          <cell r="AR139">
            <v>0.16500000000000001</v>
          </cell>
          <cell r="AT139">
            <v>0.53200000000000003</v>
          </cell>
          <cell r="AU139">
            <v>1</v>
          </cell>
          <cell r="AZ139">
            <v>1</v>
          </cell>
          <cell r="BG139">
            <v>0</v>
          </cell>
        </row>
        <row r="140">
          <cell r="A140" t="str">
            <v>26056</v>
          </cell>
          <cell r="C140">
            <v>0.9</v>
          </cell>
          <cell r="F140">
            <v>0.105</v>
          </cell>
          <cell r="L140">
            <v>0.9</v>
          </cell>
          <cell r="P140" t="str">
            <v>27083</v>
          </cell>
          <cell r="Q140">
            <v>11.186</v>
          </cell>
          <cell r="R140">
            <v>5.8209999999999997</v>
          </cell>
          <cell r="S140">
            <v>17.985999999999997</v>
          </cell>
          <cell r="AF140">
            <v>0</v>
          </cell>
          <cell r="AM140">
            <v>0</v>
          </cell>
          <cell r="AO140" t="str">
            <v>37507</v>
          </cell>
          <cell r="AT140">
            <v>0.67</v>
          </cell>
          <cell r="AU140">
            <v>0.5</v>
          </cell>
          <cell r="AZ140">
            <v>1.17</v>
          </cell>
          <cell r="BG140">
            <v>0</v>
          </cell>
        </row>
        <row r="141">
          <cell r="A141" t="str">
            <v>26059</v>
          </cell>
          <cell r="F141">
            <v>0.105</v>
          </cell>
          <cell r="H141">
            <v>0.26100000000000001</v>
          </cell>
          <cell r="L141">
            <v>0.105</v>
          </cell>
          <cell r="P141" t="str">
            <v>27320</v>
          </cell>
          <cell r="Q141">
            <v>3.9550000000000001</v>
          </cell>
          <cell r="R141">
            <v>2.706</v>
          </cell>
          <cell r="S141">
            <v>6.6609999999999996</v>
          </cell>
          <cell r="AF141">
            <v>0</v>
          </cell>
          <cell r="AM141">
            <v>0</v>
          </cell>
          <cell r="AO141" t="str">
            <v>37903</v>
          </cell>
          <cell r="AT141">
            <v>0.25</v>
          </cell>
          <cell r="AU141">
            <v>0.33400000000000002</v>
          </cell>
          <cell r="AZ141">
            <v>0.58400000000000007</v>
          </cell>
          <cell r="BG141">
            <v>0</v>
          </cell>
        </row>
        <row r="142">
          <cell r="A142" t="str">
            <v>26070</v>
          </cell>
          <cell r="C142">
            <v>2</v>
          </cell>
          <cell r="E142">
            <v>0.6</v>
          </cell>
          <cell r="H142">
            <v>0.26100000000000001</v>
          </cell>
          <cell r="L142">
            <v>0.26100000000000001</v>
          </cell>
          <cell r="P142" t="str">
            <v>27343</v>
          </cell>
          <cell r="Q142">
            <v>0.28899999999999998</v>
          </cell>
          <cell r="R142">
            <v>0.71</v>
          </cell>
          <cell r="S142">
            <v>0.99899999999999989</v>
          </cell>
          <cell r="AF142">
            <v>0</v>
          </cell>
          <cell r="AM142">
            <v>0</v>
          </cell>
          <cell r="AO142" t="str">
            <v>38267</v>
          </cell>
          <cell r="AR142">
            <v>0.16500000000000001</v>
          </cell>
          <cell r="AT142">
            <v>0.53200000000000003</v>
          </cell>
          <cell r="AU142">
            <v>0.5</v>
          </cell>
          <cell r="AY142">
            <v>1</v>
          </cell>
          <cell r="AZ142">
            <v>1.1970000000000001</v>
          </cell>
          <cell r="BG142">
            <v>0</v>
          </cell>
        </row>
        <row r="143">
          <cell r="A143" t="str">
            <v>27001</v>
          </cell>
          <cell r="C143">
            <v>3</v>
          </cell>
          <cell r="E143">
            <v>0.6</v>
          </cell>
          <cell r="H143">
            <v>0.2</v>
          </cell>
          <cell r="L143">
            <v>3.8000000000000003</v>
          </cell>
          <cell r="P143" t="str">
            <v>27344</v>
          </cell>
          <cell r="Q143">
            <v>6.1580000000000004</v>
          </cell>
          <cell r="R143">
            <v>2.5649999999999999</v>
          </cell>
          <cell r="S143">
            <v>8.8650000000000002</v>
          </cell>
          <cell r="AF143">
            <v>0</v>
          </cell>
          <cell r="AM143">
            <v>0</v>
          </cell>
          <cell r="AO143" t="str">
            <v>39003</v>
          </cell>
          <cell r="AR143">
            <v>0.2</v>
          </cell>
          <cell r="AT143">
            <v>0.66600000000000004</v>
          </cell>
          <cell r="AU143">
            <v>0.33400000000000002</v>
          </cell>
          <cell r="AV143">
            <v>0.14299999999999999</v>
          </cell>
          <cell r="AZ143">
            <v>1</v>
          </cell>
          <cell r="BG143">
            <v>0</v>
          </cell>
        </row>
        <row r="144">
          <cell r="A144" t="str">
            <v>27003</v>
          </cell>
          <cell r="C144">
            <v>19.763999999999999</v>
          </cell>
          <cell r="E144">
            <v>3</v>
          </cell>
          <cell r="F144">
            <v>1.0369999999999999</v>
          </cell>
          <cell r="H144">
            <v>3.4340000000000002</v>
          </cell>
          <cell r="L144">
            <v>23.198</v>
          </cell>
          <cell r="P144" t="str">
            <v>27400</v>
          </cell>
          <cell r="Q144">
            <v>23.829000000000001</v>
          </cell>
          <cell r="R144">
            <v>10.277000000000001</v>
          </cell>
          <cell r="S144">
            <v>34.106000000000002</v>
          </cell>
          <cell r="AF144">
            <v>0</v>
          </cell>
          <cell r="AM144">
            <v>0</v>
          </cell>
          <cell r="AO144" t="str">
            <v>39007</v>
          </cell>
          <cell r="AU144">
            <v>6.6</v>
          </cell>
          <cell r="AY144">
            <v>1.5</v>
          </cell>
          <cell r="AZ144">
            <v>6.6</v>
          </cell>
          <cell r="BG144">
            <v>0</v>
          </cell>
        </row>
        <row r="145">
          <cell r="A145" t="str">
            <v>27010</v>
          </cell>
          <cell r="C145">
            <v>21.18</v>
          </cell>
          <cell r="E145">
            <v>3</v>
          </cell>
          <cell r="H145">
            <v>6.101</v>
          </cell>
          <cell r="L145">
            <v>30.280999999999999</v>
          </cell>
          <cell r="P145" t="str">
            <v>27401</v>
          </cell>
          <cell r="Q145">
            <v>16.583000000000002</v>
          </cell>
          <cell r="R145">
            <v>9.9369999999999994</v>
          </cell>
          <cell r="S145">
            <v>26.520000000000003</v>
          </cell>
          <cell r="AF145">
            <v>0</v>
          </cell>
          <cell r="AM145">
            <v>0</v>
          </cell>
          <cell r="AO145" t="str">
            <v>39090</v>
          </cell>
          <cell r="AT145">
            <v>0.48499999999999999</v>
          </cell>
          <cell r="AU145">
            <v>1</v>
          </cell>
          <cell r="AY145">
            <v>1</v>
          </cell>
          <cell r="AZ145">
            <v>2.4849999999999999</v>
          </cell>
          <cell r="BG145">
            <v>0</v>
          </cell>
        </row>
        <row r="146">
          <cell r="A146" t="str">
            <v>27083</v>
          </cell>
          <cell r="C146">
            <v>3.02</v>
          </cell>
          <cell r="E146">
            <v>0.3</v>
          </cell>
          <cell r="H146">
            <v>0.96299999999999997</v>
          </cell>
          <cell r="L146">
            <v>3.02</v>
          </cell>
          <cell r="P146" t="str">
            <v>27402</v>
          </cell>
          <cell r="Q146">
            <v>10.238</v>
          </cell>
          <cell r="R146">
            <v>10.456999999999999</v>
          </cell>
          <cell r="S146">
            <v>21.289000000000001</v>
          </cell>
          <cell r="AF146">
            <v>0</v>
          </cell>
          <cell r="AM146">
            <v>0</v>
          </cell>
          <cell r="AO146" t="str">
            <v>39119</v>
          </cell>
          <cell r="AR146">
            <v>0.2</v>
          </cell>
          <cell r="AT146">
            <v>0.1</v>
          </cell>
          <cell r="AU146">
            <v>1</v>
          </cell>
          <cell r="AV146">
            <v>0.14299999999999999</v>
          </cell>
          <cell r="AZ146">
            <v>1.4430000000000001</v>
          </cell>
          <cell r="BG146">
            <v>0</v>
          </cell>
        </row>
        <row r="147">
          <cell r="A147" t="str">
            <v>27320</v>
          </cell>
          <cell r="C147">
            <v>9.8000000000000007</v>
          </cell>
          <cell r="E147">
            <v>0.3</v>
          </cell>
          <cell r="H147">
            <v>0.96299999999999997</v>
          </cell>
          <cell r="L147">
            <v>11.063000000000001</v>
          </cell>
          <cell r="P147" t="str">
            <v>27403</v>
          </cell>
          <cell r="Q147">
            <v>29.810000000000002</v>
          </cell>
          <cell r="R147">
            <v>18.701000000000001</v>
          </cell>
          <cell r="S147">
            <v>48.511000000000003</v>
          </cell>
          <cell r="AF147">
            <v>0</v>
          </cell>
          <cell r="AM147">
            <v>0</v>
          </cell>
          <cell r="AO147" t="str">
            <v>39200</v>
          </cell>
          <cell r="AT147">
            <v>0.33</v>
          </cell>
          <cell r="AU147">
            <v>0.25</v>
          </cell>
          <cell r="AY147">
            <v>1.5</v>
          </cell>
          <cell r="AZ147">
            <v>1.75</v>
          </cell>
          <cell r="BG147">
            <v>0</v>
          </cell>
        </row>
        <row r="148">
          <cell r="A148" t="str">
            <v>27344</v>
          </cell>
          <cell r="C148">
            <v>1.6220000000000001</v>
          </cell>
          <cell r="H148">
            <v>0.28799999999999998</v>
          </cell>
          <cell r="L148">
            <v>1.9100000000000001</v>
          </cell>
          <cell r="P148" t="str">
            <v>27404</v>
          </cell>
          <cell r="Q148">
            <v>0.78100000000000003</v>
          </cell>
          <cell r="R148">
            <v>0.29799999999999999</v>
          </cell>
          <cell r="S148">
            <v>1.079</v>
          </cell>
          <cell r="AF148">
            <v>0</v>
          </cell>
          <cell r="AM148">
            <v>0</v>
          </cell>
          <cell r="AO148" t="str">
            <v>39201</v>
          </cell>
          <cell r="AT148">
            <v>1</v>
          </cell>
          <cell r="AU148">
            <v>1</v>
          </cell>
          <cell r="AZ148">
            <v>2</v>
          </cell>
          <cell r="BG148">
            <v>0</v>
          </cell>
        </row>
        <row r="149">
          <cell r="A149" t="str">
            <v>27400</v>
          </cell>
          <cell r="C149">
            <v>6.1449999999999996</v>
          </cell>
          <cell r="H149">
            <v>7</v>
          </cell>
          <cell r="L149">
            <v>13.145</v>
          </cell>
          <cell r="P149" t="str">
            <v>27416</v>
          </cell>
          <cell r="Q149">
            <v>0.88600000000000001</v>
          </cell>
          <cell r="R149">
            <v>1.2999999999999999E-2</v>
          </cell>
          <cell r="S149">
            <v>0.95500000000000007</v>
          </cell>
          <cell r="AF149">
            <v>0</v>
          </cell>
          <cell r="AM149">
            <v>0</v>
          </cell>
          <cell r="AO149" t="str">
            <v>39203</v>
          </cell>
          <cell r="AT149">
            <v>0.17499999999999999</v>
          </cell>
          <cell r="AU149">
            <v>1.66</v>
          </cell>
          <cell r="AZ149">
            <v>0.17499999999999999</v>
          </cell>
          <cell r="BG149">
            <v>0</v>
          </cell>
        </row>
        <row r="150">
          <cell r="A150" t="str">
            <v>27401</v>
          </cell>
          <cell r="C150">
            <v>11.05</v>
          </cell>
          <cell r="H150">
            <v>1.9930000000000001</v>
          </cell>
          <cell r="L150">
            <v>13.043000000000001</v>
          </cell>
          <cell r="P150" t="str">
            <v>27417</v>
          </cell>
          <cell r="Q150">
            <v>4.4569999999999999</v>
          </cell>
          <cell r="R150">
            <v>1.929</v>
          </cell>
          <cell r="S150">
            <v>6.3860000000000001</v>
          </cell>
          <cell r="AF150">
            <v>0</v>
          </cell>
          <cell r="AM150">
            <v>0</v>
          </cell>
          <cell r="AO150" t="str">
            <v>39204</v>
          </cell>
          <cell r="AT150">
            <v>0.33</v>
          </cell>
          <cell r="AU150">
            <v>0.66</v>
          </cell>
          <cell r="AZ150">
            <v>0.99</v>
          </cell>
          <cell r="BG150">
            <v>0</v>
          </cell>
        </row>
        <row r="151">
          <cell r="A151" t="str">
            <v>27402</v>
          </cell>
          <cell r="C151">
            <v>10</v>
          </cell>
          <cell r="E151">
            <v>3.0979999999999999</v>
          </cell>
          <cell r="H151">
            <v>2.4</v>
          </cell>
          <cell r="L151">
            <v>10</v>
          </cell>
          <cell r="P151" t="str">
            <v>28137</v>
          </cell>
          <cell r="Q151">
            <v>4.4569999999999999</v>
          </cell>
          <cell r="R151">
            <v>0.61799999999999999</v>
          </cell>
          <cell r="S151">
            <v>0.61799999999999999</v>
          </cell>
          <cell r="AF151">
            <v>0</v>
          </cell>
          <cell r="AM151">
            <v>0</v>
          </cell>
          <cell r="AO151" t="str">
            <v>39207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0.28799999999999998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0.28799999999999998</v>
          </cell>
          <cell r="BG151">
            <v>0</v>
          </cell>
        </row>
        <row r="152">
          <cell r="A152" t="str">
            <v>27403</v>
          </cell>
          <cell r="C152">
            <v>12.2</v>
          </cell>
          <cell r="E152">
            <v>3.0979999999999999</v>
          </cell>
          <cell r="H152">
            <v>2.4</v>
          </cell>
          <cell r="L152">
            <v>17.697999999999997</v>
          </cell>
          <cell r="P152" t="str">
            <v>28149</v>
          </cell>
          <cell r="Q152">
            <v>0.115</v>
          </cell>
          <cell r="R152">
            <v>0.61799999999999999</v>
          </cell>
          <cell r="S152">
            <v>0.71499999999999997</v>
          </cell>
          <cell r="AF152">
            <v>0</v>
          </cell>
          <cell r="AM152">
            <v>0</v>
          </cell>
          <cell r="AO152" t="str">
            <v>39208</v>
          </cell>
          <cell r="AP152">
            <v>2.6589999999999998</v>
          </cell>
          <cell r="AQ152">
            <v>6.9550000000000001</v>
          </cell>
          <cell r="AR152">
            <v>111.97799999999999</v>
          </cell>
          <cell r="AS152">
            <v>9.5009999999999994</v>
          </cell>
          <cell r="AT152">
            <v>241.16899999999998</v>
          </cell>
          <cell r="AU152">
            <v>1.66</v>
          </cell>
          <cell r="AV152">
            <v>3.7959999999999998</v>
          </cell>
          <cell r="AW152">
            <v>35.246999999999986</v>
          </cell>
          <cell r="AX152">
            <v>10.946</v>
          </cell>
          <cell r="AY152">
            <v>32.419999999999987</v>
          </cell>
          <cell r="AZ152">
            <v>1.66</v>
          </cell>
          <cell r="BG152">
            <v>0</v>
          </cell>
        </row>
        <row r="153">
          <cell r="A153" t="str">
            <v>27404</v>
          </cell>
          <cell r="C153">
            <v>1.2</v>
          </cell>
          <cell r="E153">
            <v>0.04</v>
          </cell>
          <cell r="H153">
            <v>8.3000000000000004E-2</v>
          </cell>
          <cell r="L153">
            <v>1.323</v>
          </cell>
          <cell r="P153" t="str">
            <v>29011</v>
          </cell>
          <cell r="Q153">
            <v>0.57699999999999996</v>
          </cell>
          <cell r="R153">
            <v>2.1760000000000002</v>
          </cell>
          <cell r="S153">
            <v>2.7530000000000001</v>
          </cell>
          <cell r="AF153">
            <v>0</v>
          </cell>
          <cell r="AM153">
            <v>0</v>
          </cell>
          <cell r="AO153" t="str">
            <v>39209</v>
          </cell>
          <cell r="AU153">
            <v>0.33</v>
          </cell>
          <cell r="AZ153">
            <v>0.33</v>
          </cell>
          <cell r="BG153">
            <v>0</v>
          </cell>
        </row>
        <row r="154">
          <cell r="A154" t="str">
            <v>27416</v>
          </cell>
          <cell r="C154">
            <v>2.25</v>
          </cell>
          <cell r="E154">
            <v>1</v>
          </cell>
          <cell r="L154">
            <v>3.25</v>
          </cell>
          <cell r="P154" t="str">
            <v>29100</v>
          </cell>
          <cell r="Q154">
            <v>0.115</v>
          </cell>
          <cell r="R154">
            <v>1.1890000000000001</v>
          </cell>
          <cell r="S154">
            <v>1.8290000000000002</v>
          </cell>
          <cell r="AF154">
            <v>0</v>
          </cell>
          <cell r="AM154">
            <v>0</v>
          </cell>
          <cell r="AO154" t="str">
            <v>Grand Total</v>
          </cell>
          <cell r="AP154">
            <v>2.6589999999999998</v>
          </cell>
          <cell r="AQ154">
            <v>6.4660000000000002</v>
          </cell>
          <cell r="AR154">
            <v>111.48</v>
          </cell>
          <cell r="AS154">
            <v>8.2160000000000011</v>
          </cell>
          <cell r="AT154">
            <v>242.81499999999997</v>
          </cell>
          <cell r="AU154">
            <v>215.90899999999999</v>
          </cell>
          <cell r="AV154">
            <v>3.7719999999999998</v>
          </cell>
          <cell r="AW154">
            <v>35.761999999999986</v>
          </cell>
          <cell r="AX154">
            <v>11.506</v>
          </cell>
          <cell r="AY154">
            <v>39.311999999999983</v>
          </cell>
          <cell r="AZ154">
            <v>677.89699999999993</v>
          </cell>
          <cell r="BG154">
            <v>0</v>
          </cell>
        </row>
        <row r="155">
          <cell r="A155" t="str">
            <v>27417</v>
          </cell>
          <cell r="C155">
            <v>4.04</v>
          </cell>
          <cell r="L155">
            <v>4.04</v>
          </cell>
          <cell r="P155" t="str">
            <v>29101</v>
          </cell>
          <cell r="Q155">
            <v>0.78400000000000003</v>
          </cell>
          <cell r="R155">
            <v>1.1890000000000001</v>
          </cell>
          <cell r="S155">
            <v>1.476</v>
          </cell>
          <cell r="AF155">
            <v>0</v>
          </cell>
          <cell r="AM155">
            <v>0</v>
          </cell>
          <cell r="AZ155">
            <v>0</v>
          </cell>
          <cell r="BG155">
            <v>0</v>
          </cell>
        </row>
        <row r="156">
          <cell r="A156" t="str">
            <v>27901</v>
          </cell>
          <cell r="C156">
            <v>1</v>
          </cell>
          <cell r="L156">
            <v>1</v>
          </cell>
          <cell r="P156" t="str">
            <v>29103</v>
          </cell>
          <cell r="Q156">
            <v>8.5659999999999989</v>
          </cell>
          <cell r="R156">
            <v>5.3</v>
          </cell>
          <cell r="S156">
            <v>13.866</v>
          </cell>
          <cell r="AF156">
            <v>0</v>
          </cell>
          <cell r="AM156">
            <v>0</v>
          </cell>
          <cell r="AZ156">
            <v>0</v>
          </cell>
          <cell r="BG156">
            <v>0</v>
          </cell>
        </row>
        <row r="157">
          <cell r="A157" t="str">
            <v>28137</v>
          </cell>
          <cell r="C157">
            <v>0.84399999999999997</v>
          </cell>
          <cell r="H157">
            <v>0.5</v>
          </cell>
          <cell r="L157">
            <v>0.84399999999999997</v>
          </cell>
          <cell r="P157" t="str">
            <v>29311</v>
          </cell>
          <cell r="Q157">
            <v>0.159</v>
          </cell>
          <cell r="R157">
            <v>5.3</v>
          </cell>
          <cell r="S157">
            <v>0.159</v>
          </cell>
          <cell r="AF157">
            <v>0</v>
          </cell>
          <cell r="AM157">
            <v>0</v>
          </cell>
          <cell r="AZ157">
            <v>0</v>
          </cell>
          <cell r="BG157">
            <v>0</v>
          </cell>
        </row>
        <row r="158">
          <cell r="A158" t="str">
            <v>28149</v>
          </cell>
          <cell r="C158">
            <v>1</v>
          </cell>
          <cell r="H158">
            <v>0.125</v>
          </cell>
          <cell r="L158">
            <v>1.125</v>
          </cell>
          <cell r="P158" t="str">
            <v>29317</v>
          </cell>
          <cell r="Q158">
            <v>1.752</v>
          </cell>
          <cell r="R158">
            <v>0.32200000000000001</v>
          </cell>
          <cell r="S158">
            <v>2.0739999999999998</v>
          </cell>
          <cell r="AF158">
            <v>0</v>
          </cell>
          <cell r="AM158">
            <v>0</v>
          </cell>
          <cell r="AZ158">
            <v>0</v>
          </cell>
          <cell r="BG158">
            <v>0</v>
          </cell>
        </row>
        <row r="159">
          <cell r="A159" t="str">
            <v>29100</v>
          </cell>
          <cell r="C159">
            <v>5</v>
          </cell>
          <cell r="E159">
            <v>2</v>
          </cell>
          <cell r="H159">
            <v>0.5</v>
          </cell>
          <cell r="L159">
            <v>5.5</v>
          </cell>
          <cell r="P159" t="str">
            <v>29320</v>
          </cell>
          <cell r="Q159">
            <v>2E-3</v>
          </cell>
          <cell r="R159">
            <v>4.3879999999999999</v>
          </cell>
          <cell r="S159">
            <v>4.3899999999999997</v>
          </cell>
          <cell r="AF159">
            <v>0</v>
          </cell>
          <cell r="AM159">
            <v>0</v>
          </cell>
          <cell r="AZ159">
            <v>0</v>
          </cell>
          <cell r="BG159">
            <v>0</v>
          </cell>
        </row>
        <row r="160">
          <cell r="A160" t="str">
            <v>29101</v>
          </cell>
          <cell r="C160">
            <v>3.66</v>
          </cell>
          <cell r="D160">
            <v>0.4</v>
          </cell>
          <cell r="H160">
            <v>0.158</v>
          </cell>
          <cell r="L160">
            <v>3.8180000000000001</v>
          </cell>
          <cell r="P160" t="str">
            <v>30002</v>
          </cell>
          <cell r="Q160">
            <v>2E-3</v>
          </cell>
          <cell r="R160">
            <v>6.6000000000000003E-2</v>
          </cell>
          <cell r="S160">
            <v>6.6000000000000003E-2</v>
          </cell>
          <cell r="AF160">
            <v>0</v>
          </cell>
          <cell r="AM160">
            <v>0</v>
          </cell>
          <cell r="AZ160">
            <v>0</v>
          </cell>
          <cell r="BG160">
            <v>0</v>
          </cell>
        </row>
        <row r="161">
          <cell r="A161" t="str">
            <v>29103</v>
          </cell>
          <cell r="C161">
            <v>2.5499999999999998</v>
          </cell>
          <cell r="E161">
            <v>2</v>
          </cell>
          <cell r="L161">
            <v>4.55</v>
          </cell>
          <cell r="P161" t="str">
            <v>30029</v>
          </cell>
          <cell r="R161">
            <v>0.187</v>
          </cell>
          <cell r="S161">
            <v>0.187</v>
          </cell>
          <cell r="AF161">
            <v>0</v>
          </cell>
          <cell r="AM161">
            <v>0</v>
          </cell>
          <cell r="AZ161">
            <v>0</v>
          </cell>
          <cell r="BG161">
            <v>0</v>
          </cell>
        </row>
        <row r="162">
          <cell r="A162" t="str">
            <v>29311</v>
          </cell>
          <cell r="C162">
            <v>0.5</v>
          </cell>
          <cell r="D162">
            <v>0.4</v>
          </cell>
          <cell r="L162">
            <v>0.9</v>
          </cell>
          <cell r="P162" t="str">
            <v>31002</v>
          </cell>
          <cell r="Q162">
            <v>39.353000000000002</v>
          </cell>
          <cell r="R162">
            <v>25.664999999999999</v>
          </cell>
          <cell r="S162">
            <v>65.018000000000001</v>
          </cell>
          <cell r="AF162">
            <v>0</v>
          </cell>
          <cell r="AM162">
            <v>0</v>
          </cell>
          <cell r="AZ162">
            <v>0</v>
          </cell>
          <cell r="BG162">
            <v>0</v>
          </cell>
        </row>
        <row r="163">
          <cell r="A163" t="str">
            <v>29320</v>
          </cell>
          <cell r="C163">
            <v>6</v>
          </cell>
          <cell r="L163">
            <v>6</v>
          </cell>
          <cell r="P163" t="str">
            <v>31004</v>
          </cell>
          <cell r="R163">
            <v>17.169</v>
          </cell>
          <cell r="S163">
            <v>22.417000000000002</v>
          </cell>
          <cell r="AF163">
            <v>0</v>
          </cell>
          <cell r="AM163">
            <v>0</v>
          </cell>
          <cell r="AZ163">
            <v>0</v>
          </cell>
          <cell r="BG163">
            <v>0</v>
          </cell>
        </row>
        <row r="164">
          <cell r="A164" t="str">
            <v>30031</v>
          </cell>
          <cell r="C164">
            <v>1</v>
          </cell>
          <cell r="L164">
            <v>1</v>
          </cell>
          <cell r="P164" t="str">
            <v>31006</v>
          </cell>
          <cell r="Q164">
            <v>15.510999999999999</v>
          </cell>
          <cell r="R164">
            <v>0.64900000000000002</v>
          </cell>
          <cell r="S164">
            <v>17.337</v>
          </cell>
          <cell r="AF164">
            <v>0</v>
          </cell>
          <cell r="AM164">
            <v>0</v>
          </cell>
          <cell r="AZ164">
            <v>0</v>
          </cell>
          <cell r="BG164">
            <v>0</v>
          </cell>
        </row>
        <row r="165">
          <cell r="A165" t="str">
            <v>30303</v>
          </cell>
          <cell r="C165">
            <v>1</v>
          </cell>
          <cell r="L165">
            <v>1</v>
          </cell>
          <cell r="P165" t="str">
            <v>31015</v>
          </cell>
          <cell r="Q165">
            <v>24.545000000000002</v>
          </cell>
          <cell r="R165">
            <v>4.625</v>
          </cell>
          <cell r="S165">
            <v>34.852000000000004</v>
          </cell>
          <cell r="AF165">
            <v>0</v>
          </cell>
          <cell r="AM165">
            <v>0</v>
          </cell>
          <cell r="AZ165">
            <v>0</v>
          </cell>
          <cell r="BG165">
            <v>0</v>
          </cell>
        </row>
        <row r="166">
          <cell r="A166" t="str">
            <v>31002</v>
          </cell>
          <cell r="C166">
            <v>12.718999999999999</v>
          </cell>
          <cell r="H166">
            <v>2.4860000000000002</v>
          </cell>
          <cell r="L166">
            <v>12.718999999999999</v>
          </cell>
          <cell r="P166" t="str">
            <v>31016</v>
          </cell>
          <cell r="Q166">
            <v>1.3480000000000001</v>
          </cell>
          <cell r="R166">
            <v>1.3260000000000001</v>
          </cell>
          <cell r="S166">
            <v>2.6740000000000004</v>
          </cell>
          <cell r="AF166">
            <v>0</v>
          </cell>
          <cell r="AM166">
            <v>0</v>
          </cell>
          <cell r="AZ166">
            <v>0</v>
          </cell>
          <cell r="BG166">
            <v>0</v>
          </cell>
        </row>
        <row r="167">
          <cell r="A167" t="str">
            <v>31004</v>
          </cell>
          <cell r="C167">
            <v>8</v>
          </cell>
          <cell r="H167">
            <v>2.4</v>
          </cell>
          <cell r="L167">
            <v>8</v>
          </cell>
          <cell r="P167" t="str">
            <v>31025</v>
          </cell>
          <cell r="Q167">
            <v>14.53</v>
          </cell>
          <cell r="R167">
            <v>10.196</v>
          </cell>
          <cell r="S167">
            <v>25.311999999999998</v>
          </cell>
          <cell r="AF167">
            <v>0</v>
          </cell>
          <cell r="AM167">
            <v>0</v>
          </cell>
          <cell r="AZ167">
            <v>0</v>
          </cell>
          <cell r="BG167">
            <v>0</v>
          </cell>
        </row>
        <row r="168">
          <cell r="A168" t="str">
            <v>31006</v>
          </cell>
          <cell r="C168">
            <v>13.8</v>
          </cell>
          <cell r="H168">
            <v>2.4860000000000002</v>
          </cell>
          <cell r="L168">
            <v>16.286000000000001</v>
          </cell>
          <cell r="P168" t="str">
            <v>31103</v>
          </cell>
          <cell r="Q168">
            <v>2.927</v>
          </cell>
          <cell r="R168">
            <v>0.71100000000000008</v>
          </cell>
          <cell r="S168">
            <v>3.6379999999999999</v>
          </cell>
          <cell r="AF168">
            <v>0</v>
          </cell>
          <cell r="AM168">
            <v>0</v>
          </cell>
          <cell r="AZ168">
            <v>0</v>
          </cell>
          <cell r="BG168">
            <v>0</v>
          </cell>
        </row>
        <row r="169">
          <cell r="A169" t="str">
            <v>31015</v>
          </cell>
          <cell r="C169">
            <v>16.2</v>
          </cell>
          <cell r="H169">
            <v>2.4</v>
          </cell>
          <cell r="L169">
            <v>18.599999999999998</v>
          </cell>
          <cell r="P169" t="str">
            <v>31201</v>
          </cell>
          <cell r="Q169">
            <v>3.0620000000000003</v>
          </cell>
          <cell r="R169">
            <v>1.006</v>
          </cell>
          <cell r="S169">
            <v>4.0680000000000005</v>
          </cell>
          <cell r="AF169">
            <v>0</v>
          </cell>
          <cell r="AM169">
            <v>0</v>
          </cell>
          <cell r="AZ169">
            <v>0</v>
          </cell>
          <cell r="BG169">
            <v>0</v>
          </cell>
        </row>
        <row r="170">
          <cell r="A170" t="str">
            <v>31016</v>
          </cell>
          <cell r="C170">
            <v>5.5</v>
          </cell>
          <cell r="H170">
            <v>1.0109999999999999</v>
          </cell>
          <cell r="L170">
            <v>5.5</v>
          </cell>
          <cell r="P170" t="str">
            <v>31306</v>
          </cell>
          <cell r="Q170">
            <v>0.86499999999999999</v>
          </cell>
          <cell r="R170">
            <v>1.3120000000000001</v>
          </cell>
          <cell r="S170">
            <v>2.177</v>
          </cell>
          <cell r="AF170">
            <v>0</v>
          </cell>
          <cell r="AM170">
            <v>0</v>
          </cell>
          <cell r="AZ170">
            <v>0</v>
          </cell>
          <cell r="BG170">
            <v>0</v>
          </cell>
        </row>
        <row r="171">
          <cell r="A171" t="str">
            <v>31025</v>
          </cell>
          <cell r="C171">
            <v>7</v>
          </cell>
          <cell r="L171">
            <v>7</v>
          </cell>
          <cell r="P171" t="str">
            <v>31311</v>
          </cell>
          <cell r="Q171">
            <v>0.35099999999999998</v>
          </cell>
          <cell r="R171">
            <v>0.52200000000000002</v>
          </cell>
          <cell r="S171">
            <v>2.5030000000000001</v>
          </cell>
          <cell r="AF171">
            <v>0</v>
          </cell>
          <cell r="AM171">
            <v>0</v>
          </cell>
          <cell r="AZ171">
            <v>0</v>
          </cell>
          <cell r="BG171">
            <v>0</v>
          </cell>
        </row>
        <row r="172">
          <cell r="A172" t="str">
            <v>31103</v>
          </cell>
          <cell r="C172">
            <v>3.2</v>
          </cell>
          <cell r="G172">
            <v>0.5</v>
          </cell>
          <cell r="H172">
            <v>1.0109999999999999</v>
          </cell>
          <cell r="L172">
            <v>4.2110000000000003</v>
          </cell>
          <cell r="P172" t="str">
            <v>31330</v>
          </cell>
          <cell r="Q172">
            <v>0.78500000000000003</v>
          </cell>
          <cell r="R172">
            <v>0.65500000000000003</v>
          </cell>
          <cell r="S172">
            <v>1.44</v>
          </cell>
          <cell r="AF172">
            <v>0</v>
          </cell>
          <cell r="AM172">
            <v>0</v>
          </cell>
          <cell r="AZ172">
            <v>0</v>
          </cell>
          <cell r="BG172">
            <v>0</v>
          </cell>
        </row>
        <row r="173">
          <cell r="A173" t="str">
            <v>31201</v>
          </cell>
          <cell r="C173">
            <v>8</v>
          </cell>
          <cell r="L173">
            <v>8</v>
          </cell>
          <cell r="P173" t="str">
            <v>31332</v>
          </cell>
          <cell r="Q173">
            <v>7.8789999999999996</v>
          </cell>
          <cell r="R173">
            <v>1.069</v>
          </cell>
          <cell r="S173">
            <v>8.9480000000000004</v>
          </cell>
          <cell r="AF173">
            <v>0</v>
          </cell>
          <cell r="AM173">
            <v>0</v>
          </cell>
          <cell r="AZ173">
            <v>0</v>
          </cell>
          <cell r="BG173">
            <v>0</v>
          </cell>
        </row>
        <row r="174">
          <cell r="A174" t="str">
            <v>31306</v>
          </cell>
          <cell r="C174">
            <v>2</v>
          </cell>
          <cell r="G174">
            <v>0.5</v>
          </cell>
          <cell r="H174">
            <v>0.25</v>
          </cell>
          <cell r="L174">
            <v>2.75</v>
          </cell>
          <cell r="P174" t="str">
            <v>31401</v>
          </cell>
          <cell r="Q174">
            <v>0.78800000000000003</v>
          </cell>
          <cell r="R174">
            <v>0.93900000000000006</v>
          </cell>
          <cell r="S174">
            <v>1.7270000000000001</v>
          </cell>
          <cell r="AF174">
            <v>0</v>
          </cell>
          <cell r="AM174">
            <v>0</v>
          </cell>
          <cell r="AZ174">
            <v>0</v>
          </cell>
          <cell r="BG174">
            <v>0</v>
          </cell>
        </row>
        <row r="175">
          <cell r="A175" t="str">
            <v>31311</v>
          </cell>
          <cell r="C175">
            <v>1.9</v>
          </cell>
          <cell r="L175">
            <v>1.9</v>
          </cell>
          <cell r="P175" t="str">
            <v>32081</v>
          </cell>
          <cell r="Q175">
            <v>22.643000000000001</v>
          </cell>
          <cell r="R175">
            <v>4.8539999999999992</v>
          </cell>
          <cell r="S175">
            <v>28.486000000000001</v>
          </cell>
          <cell r="AF175">
            <v>0</v>
          </cell>
          <cell r="AM175">
            <v>0</v>
          </cell>
          <cell r="AZ175">
            <v>0</v>
          </cell>
          <cell r="BG175">
            <v>0</v>
          </cell>
        </row>
        <row r="176">
          <cell r="A176" t="str">
            <v>31332</v>
          </cell>
          <cell r="C176">
            <v>1.5</v>
          </cell>
          <cell r="D176">
            <v>0.186</v>
          </cell>
          <cell r="H176">
            <v>3.2879999999999998</v>
          </cell>
          <cell r="I176">
            <v>0.11700000000000001</v>
          </cell>
          <cell r="L176">
            <v>1.5</v>
          </cell>
          <cell r="P176" t="str">
            <v>32123</v>
          </cell>
          <cell r="Q176">
            <v>5.5E-2</v>
          </cell>
          <cell r="R176">
            <v>0.188</v>
          </cell>
          <cell r="S176">
            <v>0.24299999999999999</v>
          </cell>
          <cell r="AF176">
            <v>0</v>
          </cell>
          <cell r="AM176">
            <v>0</v>
          </cell>
          <cell r="AZ176">
            <v>0</v>
          </cell>
          <cell r="BG176">
            <v>0</v>
          </cell>
        </row>
        <row r="177">
          <cell r="A177" t="str">
            <v>31401</v>
          </cell>
          <cell r="C177">
            <v>4</v>
          </cell>
          <cell r="H177">
            <v>0.76</v>
          </cell>
          <cell r="L177">
            <v>4</v>
          </cell>
          <cell r="P177" t="str">
            <v>32325</v>
          </cell>
          <cell r="R177">
            <v>0.63600000000000001</v>
          </cell>
          <cell r="S177">
            <v>0.63600000000000001</v>
          </cell>
          <cell r="AF177">
            <v>0</v>
          </cell>
          <cell r="AM177">
            <v>0</v>
          </cell>
          <cell r="AZ177">
            <v>0</v>
          </cell>
          <cell r="BG177">
            <v>0</v>
          </cell>
        </row>
        <row r="178">
          <cell r="A178" t="str">
            <v>32081</v>
          </cell>
          <cell r="C178">
            <v>35</v>
          </cell>
          <cell r="D178">
            <v>0.186</v>
          </cell>
          <cell r="H178">
            <v>3.2879999999999998</v>
          </cell>
          <cell r="I178">
            <v>0.11700000000000001</v>
          </cell>
          <cell r="L178">
            <v>38.590999999999994</v>
          </cell>
          <cell r="P178" t="str">
            <v>32326</v>
          </cell>
          <cell r="Q178">
            <v>0.68500000000000005</v>
          </cell>
          <cell r="R178">
            <v>0.84599999999999997</v>
          </cell>
          <cell r="S178">
            <v>1.5310000000000001</v>
          </cell>
          <cell r="AF178">
            <v>0</v>
          </cell>
          <cell r="AM178">
            <v>0</v>
          </cell>
          <cell r="AZ178">
            <v>0</v>
          </cell>
          <cell r="BG178">
            <v>0</v>
          </cell>
        </row>
        <row r="179">
          <cell r="A179" t="str">
            <v>32325</v>
          </cell>
          <cell r="C179">
            <v>1.64</v>
          </cell>
          <cell r="H179">
            <v>0.76</v>
          </cell>
          <cell r="I179">
            <v>6.7000000000000004E-2</v>
          </cell>
          <cell r="L179">
            <v>2.4</v>
          </cell>
          <cell r="P179" t="str">
            <v>32354</v>
          </cell>
          <cell r="R179">
            <v>1.208</v>
          </cell>
          <cell r="S179">
            <v>1.208</v>
          </cell>
          <cell r="AF179">
            <v>0</v>
          </cell>
          <cell r="AM179">
            <v>0</v>
          </cell>
          <cell r="AZ179">
            <v>0</v>
          </cell>
          <cell r="BG179">
            <v>0</v>
          </cell>
        </row>
        <row r="180">
          <cell r="A180" t="str">
            <v>32326</v>
          </cell>
          <cell r="C180">
            <v>1.5</v>
          </cell>
          <cell r="E180">
            <v>2</v>
          </cell>
          <cell r="H180">
            <v>2.8519999999999999</v>
          </cell>
          <cell r="L180">
            <v>1.5</v>
          </cell>
          <cell r="P180" t="str">
            <v>32356</v>
          </cell>
          <cell r="Q180">
            <v>34.655999999999999</v>
          </cell>
          <cell r="R180">
            <v>5.46</v>
          </cell>
          <cell r="S180">
            <v>40.116</v>
          </cell>
          <cell r="AF180">
            <v>0</v>
          </cell>
          <cell r="AM180">
            <v>0</v>
          </cell>
          <cell r="AZ180">
            <v>0</v>
          </cell>
          <cell r="BG180">
            <v>0</v>
          </cell>
        </row>
        <row r="181">
          <cell r="A181" t="str">
            <v>32354</v>
          </cell>
          <cell r="C181">
            <v>8</v>
          </cell>
          <cell r="H181">
            <v>1.4</v>
          </cell>
          <cell r="I181">
            <v>6.7000000000000004E-2</v>
          </cell>
          <cell r="L181">
            <v>9.4670000000000005</v>
          </cell>
          <cell r="P181" t="str">
            <v>32360</v>
          </cell>
          <cell r="Q181">
            <v>6.3580000000000005</v>
          </cell>
          <cell r="R181">
            <v>4.7030000000000003</v>
          </cell>
          <cell r="S181">
            <v>11.061</v>
          </cell>
          <cell r="AF181">
            <v>0</v>
          </cell>
          <cell r="AM181">
            <v>0</v>
          </cell>
          <cell r="AZ181">
            <v>0</v>
          </cell>
          <cell r="BG181">
            <v>0</v>
          </cell>
        </row>
        <row r="182">
          <cell r="A182" t="str">
            <v>32356</v>
          </cell>
          <cell r="C182">
            <v>14.5</v>
          </cell>
          <cell r="E182">
            <v>2</v>
          </cell>
          <cell r="H182">
            <v>2.8519999999999999</v>
          </cell>
          <cell r="L182">
            <v>19.352</v>
          </cell>
          <cell r="P182" t="str">
            <v>32361</v>
          </cell>
          <cell r="Q182">
            <v>1.3089999999999999</v>
          </cell>
          <cell r="R182">
            <v>1.4700000000000002</v>
          </cell>
          <cell r="S182">
            <v>2.7789999999999999</v>
          </cell>
          <cell r="AF182">
            <v>0</v>
          </cell>
          <cell r="AM182">
            <v>0</v>
          </cell>
          <cell r="AZ182">
            <v>0</v>
          </cell>
          <cell r="BG182">
            <v>0</v>
          </cell>
        </row>
        <row r="183">
          <cell r="A183" t="str">
            <v>32358</v>
          </cell>
          <cell r="C183">
            <v>1</v>
          </cell>
          <cell r="H183">
            <v>0.4</v>
          </cell>
          <cell r="L183">
            <v>1.4</v>
          </cell>
          <cell r="P183" t="str">
            <v>32362</v>
          </cell>
          <cell r="Q183">
            <v>0.497</v>
          </cell>
          <cell r="S183">
            <v>0.497</v>
          </cell>
          <cell r="AF183">
            <v>0</v>
          </cell>
          <cell r="AM183">
            <v>0</v>
          </cell>
          <cell r="AZ183">
            <v>0</v>
          </cell>
          <cell r="BG183">
            <v>0</v>
          </cell>
        </row>
        <row r="184">
          <cell r="A184" t="str">
            <v>32360</v>
          </cell>
          <cell r="C184">
            <v>4</v>
          </cell>
          <cell r="H184">
            <v>0.1</v>
          </cell>
          <cell r="L184">
            <v>4.0999999999999996</v>
          </cell>
          <cell r="P184" t="str">
            <v>32363</v>
          </cell>
          <cell r="Q184">
            <v>1.7090000000000001</v>
          </cell>
          <cell r="S184">
            <v>1.7090000000000001</v>
          </cell>
          <cell r="AF184">
            <v>0</v>
          </cell>
          <cell r="AM184">
            <v>0</v>
          </cell>
          <cell r="AZ184">
            <v>0</v>
          </cell>
          <cell r="BG184">
            <v>0</v>
          </cell>
        </row>
        <row r="185">
          <cell r="A185" t="str">
            <v>32361</v>
          </cell>
          <cell r="C185">
            <v>3.3010000000000002</v>
          </cell>
          <cell r="H185">
            <v>1</v>
          </cell>
          <cell r="L185">
            <v>4.3010000000000002</v>
          </cell>
          <cell r="P185" t="str">
            <v>32414</v>
          </cell>
          <cell r="Q185">
            <v>0.68100000000000005</v>
          </cell>
          <cell r="R185">
            <v>2.3759999999999999</v>
          </cell>
          <cell r="S185">
            <v>3.0569999999999999</v>
          </cell>
          <cell r="AF185">
            <v>0</v>
          </cell>
          <cell r="AM185">
            <v>0</v>
          </cell>
          <cell r="AZ185">
            <v>0</v>
          </cell>
          <cell r="BG185">
            <v>0</v>
          </cell>
        </row>
        <row r="186">
          <cell r="A186" t="str">
            <v>32362</v>
          </cell>
          <cell r="C186">
            <v>1.167</v>
          </cell>
          <cell r="H186">
            <v>0.52</v>
          </cell>
          <cell r="L186">
            <v>1.6870000000000001</v>
          </cell>
          <cell r="P186" t="str">
            <v>32416</v>
          </cell>
          <cell r="Q186">
            <v>3.09</v>
          </cell>
          <cell r="R186">
            <v>3.9359999999999999</v>
          </cell>
          <cell r="S186">
            <v>7.0259999999999998</v>
          </cell>
          <cell r="AF186">
            <v>0</v>
          </cell>
          <cell r="AM186">
            <v>0</v>
          </cell>
          <cell r="AZ186">
            <v>0</v>
          </cell>
          <cell r="BG186">
            <v>0</v>
          </cell>
        </row>
        <row r="187">
          <cell r="A187" t="str">
            <v>32363</v>
          </cell>
          <cell r="C187">
            <v>2.4500000000000002</v>
          </cell>
          <cell r="H187">
            <v>1.1000000000000001</v>
          </cell>
          <cell r="L187">
            <v>3.5500000000000003</v>
          </cell>
          <cell r="P187" t="str">
            <v>32901</v>
          </cell>
          <cell r="Q187">
            <v>2.0249999999999999</v>
          </cell>
          <cell r="R187">
            <v>0.76500000000000001</v>
          </cell>
          <cell r="S187">
            <v>2.79</v>
          </cell>
          <cell r="AF187">
            <v>0</v>
          </cell>
          <cell r="AM187">
            <v>0</v>
          </cell>
          <cell r="AZ187">
            <v>0</v>
          </cell>
          <cell r="BG187">
            <v>0</v>
          </cell>
        </row>
        <row r="188">
          <cell r="A188" t="str">
            <v>32414</v>
          </cell>
          <cell r="C188">
            <v>2</v>
          </cell>
          <cell r="H188">
            <v>0.18</v>
          </cell>
          <cell r="L188">
            <v>2.1800000000000002</v>
          </cell>
          <cell r="P188" t="str">
            <v>32903</v>
          </cell>
          <cell r="R188">
            <v>0.46899999999999997</v>
          </cell>
          <cell r="S188">
            <v>0.46899999999999997</v>
          </cell>
          <cell r="AF188">
            <v>0</v>
          </cell>
          <cell r="AM188">
            <v>0</v>
          </cell>
          <cell r="AZ188">
            <v>0</v>
          </cell>
          <cell r="BG188">
            <v>0</v>
          </cell>
        </row>
        <row r="189">
          <cell r="A189" t="str">
            <v>32416</v>
          </cell>
          <cell r="C189">
            <v>1.5</v>
          </cell>
          <cell r="L189">
            <v>1.5</v>
          </cell>
          <cell r="P189" t="str">
            <v>32907</v>
          </cell>
          <cell r="R189">
            <v>0.44</v>
          </cell>
          <cell r="S189">
            <v>0.44</v>
          </cell>
          <cell r="AF189">
            <v>0</v>
          </cell>
          <cell r="AM189">
            <v>0</v>
          </cell>
          <cell r="AZ189">
            <v>0</v>
          </cell>
          <cell r="BG189">
            <v>0</v>
          </cell>
        </row>
        <row r="190">
          <cell r="A190" t="str">
            <v>32901</v>
          </cell>
          <cell r="C190">
            <v>0.20499999999999999</v>
          </cell>
          <cell r="L190">
            <v>0.20499999999999999</v>
          </cell>
          <cell r="P190" t="str">
            <v>33036</v>
          </cell>
          <cell r="Q190">
            <v>8.6999999999999994E-2</v>
          </cell>
          <cell r="S190">
            <v>8.6999999999999994E-2</v>
          </cell>
          <cell r="AF190">
            <v>0</v>
          </cell>
          <cell r="AM190">
            <v>0</v>
          </cell>
          <cell r="AZ190">
            <v>0</v>
          </cell>
          <cell r="BG190">
            <v>0</v>
          </cell>
        </row>
        <row r="191">
          <cell r="A191" t="str">
            <v>32903</v>
          </cell>
          <cell r="C191">
            <v>0.88</v>
          </cell>
          <cell r="H191">
            <v>0.30299999999999999</v>
          </cell>
          <cell r="L191">
            <v>0.88</v>
          </cell>
          <cell r="P191" t="str">
            <v>33070</v>
          </cell>
          <cell r="Q191">
            <v>1.655</v>
          </cell>
          <cell r="S191">
            <v>1.655</v>
          </cell>
          <cell r="AF191">
            <v>0</v>
          </cell>
          <cell r="AM191">
            <v>0</v>
          </cell>
          <cell r="AZ191">
            <v>0</v>
          </cell>
          <cell r="BG191">
            <v>0</v>
          </cell>
        </row>
        <row r="192">
          <cell r="A192" t="str">
            <v>32907</v>
          </cell>
          <cell r="C192">
            <v>0.245</v>
          </cell>
          <cell r="L192">
            <v>0.245</v>
          </cell>
          <cell r="P192" t="str">
            <v>33207</v>
          </cell>
          <cell r="R192">
            <v>0.76600000000000001</v>
          </cell>
          <cell r="S192">
            <v>0.76600000000000001</v>
          </cell>
          <cell r="AF192">
            <v>0</v>
          </cell>
          <cell r="AM192">
            <v>0</v>
          </cell>
          <cell r="AZ192">
            <v>0</v>
          </cell>
          <cell r="BG192">
            <v>0</v>
          </cell>
        </row>
        <row r="193">
          <cell r="A193" t="str">
            <v>33036</v>
          </cell>
          <cell r="C193">
            <v>0.9</v>
          </cell>
          <cell r="H193">
            <v>0.30299999999999999</v>
          </cell>
          <cell r="L193">
            <v>1.2030000000000001</v>
          </cell>
          <cell r="P193" t="str">
            <v>33211</v>
          </cell>
          <cell r="R193">
            <v>0.21299999999999999</v>
          </cell>
          <cell r="S193">
            <v>0.21299999999999999</v>
          </cell>
          <cell r="AF193">
            <v>0</v>
          </cell>
          <cell r="AM193">
            <v>0</v>
          </cell>
          <cell r="AZ193">
            <v>0</v>
          </cell>
          <cell r="BG193">
            <v>0</v>
          </cell>
        </row>
        <row r="194">
          <cell r="A194" t="str">
            <v>33049</v>
          </cell>
          <cell r="C194">
            <v>1</v>
          </cell>
          <cell r="L194">
            <v>1</v>
          </cell>
          <cell r="P194" t="str">
            <v>33212</v>
          </cell>
          <cell r="R194">
            <v>0.216</v>
          </cell>
          <cell r="S194">
            <v>0.216</v>
          </cell>
          <cell r="AF194">
            <v>0</v>
          </cell>
          <cell r="AM194">
            <v>0</v>
          </cell>
          <cell r="AZ194">
            <v>0</v>
          </cell>
          <cell r="BG194">
            <v>0</v>
          </cell>
        </row>
        <row r="195">
          <cell r="A195" t="str">
            <v>33070</v>
          </cell>
          <cell r="C195">
            <v>0.2</v>
          </cell>
          <cell r="H195">
            <v>8.7999999999999995E-2</v>
          </cell>
          <cell r="L195">
            <v>0.2</v>
          </cell>
          <cell r="P195" t="str">
            <v>34002</v>
          </cell>
          <cell r="Q195">
            <v>4.8079999999999998</v>
          </cell>
          <cell r="R195">
            <v>4.8949999999999996</v>
          </cell>
          <cell r="S195">
            <v>9.7029999999999994</v>
          </cell>
          <cell r="AF195">
            <v>0</v>
          </cell>
          <cell r="AM195">
            <v>0</v>
          </cell>
          <cell r="AZ195">
            <v>0</v>
          </cell>
          <cell r="BG195">
            <v>0</v>
          </cell>
        </row>
        <row r="196">
          <cell r="A196" t="str">
            <v>33115</v>
          </cell>
          <cell r="C196">
            <v>2</v>
          </cell>
          <cell r="L196">
            <v>2</v>
          </cell>
          <cell r="P196" t="str">
            <v>34003</v>
          </cell>
          <cell r="Q196">
            <v>29.422999999999998</v>
          </cell>
          <cell r="R196">
            <v>17.561999999999998</v>
          </cell>
          <cell r="S196">
            <v>46.984999999999999</v>
          </cell>
          <cell r="AF196">
            <v>0</v>
          </cell>
          <cell r="AM196">
            <v>0</v>
          </cell>
          <cell r="AZ196">
            <v>0</v>
          </cell>
          <cell r="BG196">
            <v>0</v>
          </cell>
        </row>
        <row r="197">
          <cell r="A197" t="str">
            <v>33206</v>
          </cell>
          <cell r="C197">
            <v>0.15</v>
          </cell>
          <cell r="H197">
            <v>8.7999999999999995E-2</v>
          </cell>
          <cell r="L197">
            <v>0.23799999999999999</v>
          </cell>
          <cell r="P197" t="str">
            <v>34033</v>
          </cell>
          <cell r="Q197">
            <v>11.195</v>
          </cell>
          <cell r="R197">
            <v>4.7649999999999997</v>
          </cell>
          <cell r="S197">
            <v>15.96</v>
          </cell>
          <cell r="AF197">
            <v>0</v>
          </cell>
          <cell r="AM197">
            <v>0</v>
          </cell>
          <cell r="AZ197">
            <v>0</v>
          </cell>
          <cell r="BG197">
            <v>0</v>
          </cell>
        </row>
        <row r="198">
          <cell r="A198" t="str">
            <v>33207</v>
          </cell>
          <cell r="C198">
            <v>0.45</v>
          </cell>
          <cell r="H198">
            <v>0.44600000000000001</v>
          </cell>
          <cell r="L198">
            <v>0.45</v>
          </cell>
          <cell r="P198" t="str">
            <v>34111</v>
          </cell>
          <cell r="Q198">
            <v>2.827</v>
          </cell>
          <cell r="R198">
            <v>0.73</v>
          </cell>
          <cell r="S198">
            <v>4.9269999999999996</v>
          </cell>
          <cell r="AF198">
            <v>0</v>
          </cell>
          <cell r="AM198">
            <v>0</v>
          </cell>
          <cell r="AZ198">
            <v>0</v>
          </cell>
          <cell r="BG198">
            <v>0</v>
          </cell>
        </row>
        <row r="199">
          <cell r="A199" t="str">
            <v>33212</v>
          </cell>
          <cell r="C199">
            <v>1</v>
          </cell>
          <cell r="H199">
            <v>6.3239999999999998</v>
          </cell>
          <cell r="L199">
            <v>1</v>
          </cell>
          <cell r="P199" t="str">
            <v>34402</v>
          </cell>
          <cell r="R199">
            <v>0.375</v>
          </cell>
          <cell r="S199">
            <v>0.375</v>
          </cell>
          <cell r="AF199">
            <v>0</v>
          </cell>
          <cell r="AM199">
            <v>0</v>
          </cell>
          <cell r="AZ199">
            <v>0</v>
          </cell>
          <cell r="BG199">
            <v>0</v>
          </cell>
        </row>
        <row r="200">
          <cell r="A200" t="str">
            <v>34002</v>
          </cell>
          <cell r="C200">
            <v>5</v>
          </cell>
          <cell r="H200">
            <v>0.44600000000000001</v>
          </cell>
          <cell r="L200">
            <v>5.4459999999999997</v>
          </cell>
          <cell r="P200" t="str">
            <v>36140</v>
          </cell>
          <cell r="Q200">
            <v>2.81</v>
          </cell>
          <cell r="R200">
            <v>1.54</v>
          </cell>
          <cell r="S200">
            <v>4.3499999999999996</v>
          </cell>
          <cell r="AF200">
            <v>0</v>
          </cell>
          <cell r="AM200">
            <v>0</v>
          </cell>
          <cell r="AZ200">
            <v>0</v>
          </cell>
          <cell r="BG200">
            <v>0</v>
          </cell>
        </row>
        <row r="201">
          <cell r="A201" t="str">
            <v>34003</v>
          </cell>
          <cell r="C201">
            <v>12</v>
          </cell>
          <cell r="H201">
            <v>6.3239999999999998</v>
          </cell>
          <cell r="L201">
            <v>18.323999999999998</v>
          </cell>
          <cell r="P201" t="str">
            <v>36250</v>
          </cell>
          <cell r="Q201">
            <v>0.22600000000000001</v>
          </cell>
          <cell r="R201">
            <v>1.7029999999999998</v>
          </cell>
          <cell r="S201">
            <v>1.9289999999999998</v>
          </cell>
          <cell r="AF201">
            <v>0</v>
          </cell>
          <cell r="AM201">
            <v>0</v>
          </cell>
          <cell r="AZ201">
            <v>0</v>
          </cell>
          <cell r="BG201">
            <v>0</v>
          </cell>
        </row>
        <row r="202">
          <cell r="A202" t="str">
            <v>34033</v>
          </cell>
          <cell r="C202">
            <v>6</v>
          </cell>
          <cell r="H202">
            <v>0.98499999999999999</v>
          </cell>
          <cell r="L202">
            <v>6.9850000000000003</v>
          </cell>
          <cell r="P202" t="str">
            <v>37501</v>
          </cell>
          <cell r="Q202">
            <v>19.21</v>
          </cell>
          <cell r="R202">
            <v>3.1309999999999998</v>
          </cell>
          <cell r="S202">
            <v>25.711000000000002</v>
          </cell>
          <cell r="AF202">
            <v>0</v>
          </cell>
          <cell r="AM202">
            <v>0</v>
          </cell>
          <cell r="AZ202">
            <v>0</v>
          </cell>
          <cell r="BG202">
            <v>0</v>
          </cell>
        </row>
        <row r="203">
          <cell r="A203" t="str">
            <v>34111</v>
          </cell>
          <cell r="C203">
            <v>6.48</v>
          </cell>
          <cell r="H203">
            <v>1</v>
          </cell>
          <cell r="L203">
            <v>7.48</v>
          </cell>
          <cell r="P203" t="str">
            <v>37502</v>
          </cell>
          <cell r="Q203">
            <v>6.0350000000000001</v>
          </cell>
          <cell r="R203">
            <v>1.7629999999999999</v>
          </cell>
          <cell r="S203">
            <v>9.9749999999999996</v>
          </cell>
          <cell r="AF203">
            <v>0</v>
          </cell>
          <cell r="AM203">
            <v>0</v>
          </cell>
          <cell r="AZ203">
            <v>0</v>
          </cell>
          <cell r="BG203">
            <v>0</v>
          </cell>
        </row>
        <row r="204">
          <cell r="A204" t="str">
            <v>34307</v>
          </cell>
          <cell r="C204">
            <v>1.5</v>
          </cell>
          <cell r="L204">
            <v>1.5</v>
          </cell>
          <cell r="P204" t="str">
            <v>37503</v>
          </cell>
          <cell r="R204">
            <v>0.27700000000000002</v>
          </cell>
          <cell r="S204">
            <v>0.27700000000000002</v>
          </cell>
          <cell r="AF204">
            <v>0</v>
          </cell>
          <cell r="AM204">
            <v>0</v>
          </cell>
          <cell r="AZ204">
            <v>0</v>
          </cell>
          <cell r="BG204">
            <v>0</v>
          </cell>
        </row>
        <row r="205">
          <cell r="A205" t="str">
            <v>34401</v>
          </cell>
          <cell r="C205">
            <v>2</v>
          </cell>
          <cell r="L205">
            <v>2</v>
          </cell>
          <cell r="P205" t="str">
            <v>37504</v>
          </cell>
          <cell r="Q205">
            <v>4.84</v>
          </cell>
          <cell r="S205">
            <v>4.84</v>
          </cell>
          <cell r="AF205">
            <v>0</v>
          </cell>
          <cell r="AM205">
            <v>0</v>
          </cell>
          <cell r="AZ205">
            <v>0</v>
          </cell>
          <cell r="BG205">
            <v>0</v>
          </cell>
        </row>
        <row r="206">
          <cell r="A206" t="str">
            <v>34402</v>
          </cell>
          <cell r="C206">
            <v>1</v>
          </cell>
          <cell r="G206">
            <v>0.12</v>
          </cell>
          <cell r="L206">
            <v>1</v>
          </cell>
          <cell r="P206" t="str">
            <v>37505</v>
          </cell>
          <cell r="Q206">
            <v>0.17199999999999999</v>
          </cell>
          <cell r="R206">
            <v>0.54800000000000004</v>
          </cell>
          <cell r="S206">
            <v>1.1080000000000001</v>
          </cell>
          <cell r="AF206">
            <v>0</v>
          </cell>
          <cell r="AM206">
            <v>0</v>
          </cell>
          <cell r="AZ206">
            <v>0</v>
          </cell>
          <cell r="BG206">
            <v>0</v>
          </cell>
        </row>
        <row r="207">
          <cell r="A207" t="str">
            <v>35200</v>
          </cell>
          <cell r="C207">
            <v>0.64</v>
          </cell>
          <cell r="L207">
            <v>0.64</v>
          </cell>
          <cell r="P207" t="str">
            <v>37506</v>
          </cell>
          <cell r="R207">
            <v>0.99399999999999999</v>
          </cell>
          <cell r="S207">
            <v>1.1759999999999999</v>
          </cell>
          <cell r="AF207">
            <v>0</v>
          </cell>
          <cell r="AM207">
            <v>0</v>
          </cell>
          <cell r="AZ207">
            <v>0</v>
          </cell>
          <cell r="BG207">
            <v>0</v>
          </cell>
        </row>
        <row r="208">
          <cell r="A208" t="str">
            <v>36140</v>
          </cell>
          <cell r="C208">
            <v>4</v>
          </cell>
          <cell r="G208">
            <v>0.12</v>
          </cell>
          <cell r="L208">
            <v>4.12</v>
          </cell>
          <cell r="P208" t="str">
            <v>37507</v>
          </cell>
          <cell r="Q208">
            <v>2.3E-2</v>
          </cell>
          <cell r="R208">
            <v>0.249</v>
          </cell>
          <cell r="S208">
            <v>0.91800000000000004</v>
          </cell>
          <cell r="AF208">
            <v>0</v>
          </cell>
          <cell r="AM208">
            <v>0</v>
          </cell>
          <cell r="AZ208">
            <v>0</v>
          </cell>
          <cell r="BG208">
            <v>0</v>
          </cell>
        </row>
        <row r="209">
          <cell r="A209" t="str">
            <v>36250</v>
          </cell>
          <cell r="C209">
            <v>1.5</v>
          </cell>
          <cell r="L209">
            <v>1.5</v>
          </cell>
          <cell r="P209" t="str">
            <v>38267</v>
          </cell>
          <cell r="Q209">
            <v>2.7919999999999998</v>
          </cell>
          <cell r="R209">
            <v>4.306</v>
          </cell>
          <cell r="S209">
            <v>7.0979999999999999</v>
          </cell>
          <cell r="AF209">
            <v>0</v>
          </cell>
          <cell r="AM209">
            <v>0</v>
          </cell>
          <cell r="AZ209">
            <v>0</v>
          </cell>
          <cell r="BG209">
            <v>0</v>
          </cell>
        </row>
        <row r="210">
          <cell r="A210" t="str">
            <v>36400</v>
          </cell>
          <cell r="C210">
            <v>1</v>
          </cell>
          <cell r="H210">
            <v>1.421</v>
          </cell>
          <cell r="L210">
            <v>1</v>
          </cell>
          <cell r="P210" t="str">
            <v>38300</v>
          </cell>
          <cell r="Q210">
            <v>0.60599999999999998</v>
          </cell>
          <cell r="S210">
            <v>0.60599999999999998</v>
          </cell>
          <cell r="AF210">
            <v>0</v>
          </cell>
          <cell r="AM210">
            <v>0</v>
          </cell>
          <cell r="AZ210">
            <v>0</v>
          </cell>
          <cell r="BG210">
            <v>0</v>
          </cell>
        </row>
        <row r="211">
          <cell r="A211" t="str">
            <v>36402</v>
          </cell>
          <cell r="C211">
            <v>0.18</v>
          </cell>
          <cell r="L211">
            <v>0.18</v>
          </cell>
          <cell r="P211" t="str">
            <v>38308</v>
          </cell>
          <cell r="Q211">
            <v>5.8000000000000003E-2</v>
          </cell>
          <cell r="S211">
            <v>5.8000000000000003E-2</v>
          </cell>
          <cell r="AF211">
            <v>0</v>
          </cell>
          <cell r="AM211">
            <v>0</v>
          </cell>
          <cell r="AZ211">
            <v>0</v>
          </cell>
          <cell r="BG211">
            <v>0</v>
          </cell>
        </row>
        <row r="212">
          <cell r="A212" t="str">
            <v>37501</v>
          </cell>
          <cell r="C212">
            <v>9.33</v>
          </cell>
          <cell r="H212">
            <v>1.421</v>
          </cell>
          <cell r="L212">
            <v>10.750999999999999</v>
          </cell>
          <cell r="P212" t="str">
            <v>38320</v>
          </cell>
          <cell r="Q212">
            <v>0.11899999999999999</v>
          </cell>
          <cell r="S212">
            <v>0.11899999999999999</v>
          </cell>
          <cell r="AF212">
            <v>0</v>
          </cell>
          <cell r="AM212">
            <v>0</v>
          </cell>
          <cell r="AZ212">
            <v>0</v>
          </cell>
          <cell r="BG212">
            <v>0</v>
          </cell>
        </row>
        <row r="213">
          <cell r="A213" t="str">
            <v>37502</v>
          </cell>
          <cell r="C213">
            <v>4</v>
          </cell>
          <cell r="L213">
            <v>4</v>
          </cell>
          <cell r="P213" t="str">
            <v>39002</v>
          </cell>
          <cell r="Q213">
            <v>3.298</v>
          </cell>
          <cell r="R213">
            <v>0.93</v>
          </cell>
          <cell r="S213">
            <v>4.2279999999999998</v>
          </cell>
          <cell r="AF213">
            <v>0</v>
          </cell>
          <cell r="AM213">
            <v>0</v>
          </cell>
          <cell r="AZ213">
            <v>0</v>
          </cell>
          <cell r="BG213">
            <v>0</v>
          </cell>
        </row>
        <row r="214">
          <cell r="A214" t="str">
            <v>37503</v>
          </cell>
          <cell r="C214">
            <v>1.95</v>
          </cell>
          <cell r="H214">
            <v>0.97399999999999998</v>
          </cell>
          <cell r="L214">
            <v>2.9239999999999999</v>
          </cell>
          <cell r="P214" t="str">
            <v>39003</v>
          </cell>
          <cell r="Q214">
            <v>6.9000000000000006E-2</v>
          </cell>
          <cell r="R214">
            <v>0.59399999999999997</v>
          </cell>
          <cell r="S214">
            <v>0.66300000000000003</v>
          </cell>
          <cell r="AF214">
            <v>0</v>
          </cell>
          <cell r="AM214">
            <v>0</v>
          </cell>
          <cell r="AZ214">
            <v>0</v>
          </cell>
          <cell r="BG214">
            <v>0</v>
          </cell>
        </row>
        <row r="215">
          <cell r="A215" t="str">
            <v>37504</v>
          </cell>
          <cell r="C215">
            <v>3</v>
          </cell>
          <cell r="L215">
            <v>3</v>
          </cell>
          <cell r="P215" t="str">
            <v>39007</v>
          </cell>
          <cell r="Q215">
            <v>18.357000000000003</v>
          </cell>
          <cell r="R215">
            <v>10.646000000000001</v>
          </cell>
          <cell r="S215">
            <v>29.003000000000004</v>
          </cell>
          <cell r="AF215">
            <v>0</v>
          </cell>
          <cell r="AM215">
            <v>0</v>
          </cell>
          <cell r="AZ215">
            <v>0</v>
          </cell>
          <cell r="BG215">
            <v>0</v>
          </cell>
        </row>
        <row r="216">
          <cell r="A216" t="str">
            <v>37505</v>
          </cell>
          <cell r="C216">
            <v>1.8</v>
          </cell>
          <cell r="H216">
            <v>0.26700000000000002</v>
          </cell>
          <cell r="L216">
            <v>2.0670000000000002</v>
          </cell>
          <cell r="P216" t="str">
            <v>39090</v>
          </cell>
          <cell r="Q216">
            <v>4.0810000000000004</v>
          </cell>
          <cell r="R216">
            <v>3.181</v>
          </cell>
          <cell r="S216">
            <v>7.2620000000000005</v>
          </cell>
          <cell r="AF216">
            <v>0</v>
          </cell>
          <cell r="AM216">
            <v>0</v>
          </cell>
          <cell r="AZ216">
            <v>0</v>
          </cell>
          <cell r="BG216">
            <v>0</v>
          </cell>
        </row>
        <row r="217">
          <cell r="A217" t="str">
            <v>37506</v>
          </cell>
          <cell r="C217">
            <v>1.0660000000000001</v>
          </cell>
          <cell r="L217">
            <v>1.0660000000000001</v>
          </cell>
          <cell r="P217" t="str">
            <v>39119</v>
          </cell>
          <cell r="R217">
            <v>1.6950000000000001</v>
          </cell>
          <cell r="S217">
            <v>1.6950000000000001</v>
          </cell>
          <cell r="AF217">
            <v>0</v>
          </cell>
          <cell r="AM217">
            <v>0</v>
          </cell>
          <cell r="AZ217">
            <v>0</v>
          </cell>
          <cell r="BG217">
            <v>0</v>
          </cell>
        </row>
        <row r="218">
          <cell r="A218" t="str">
            <v>37507</v>
          </cell>
          <cell r="C218">
            <v>1.82</v>
          </cell>
          <cell r="H218">
            <v>0.5</v>
          </cell>
          <cell r="L218">
            <v>2.3200000000000003</v>
          </cell>
          <cell r="P218" t="str">
            <v>39120</v>
          </cell>
          <cell r="R218">
            <v>2.1389999999999998</v>
          </cell>
          <cell r="S218">
            <v>2.1389999999999998</v>
          </cell>
          <cell r="AF218">
            <v>0</v>
          </cell>
          <cell r="AM218">
            <v>0</v>
          </cell>
          <cell r="AZ218">
            <v>0</v>
          </cell>
          <cell r="BG218">
            <v>0</v>
          </cell>
        </row>
        <row r="219">
          <cell r="A219" t="str">
            <v>37903</v>
          </cell>
          <cell r="C219">
            <v>1</v>
          </cell>
          <cell r="L219">
            <v>1</v>
          </cell>
          <cell r="P219" t="str">
            <v>39200</v>
          </cell>
          <cell r="Q219">
            <v>2.2469999999999999</v>
          </cell>
          <cell r="R219">
            <v>0.67400000000000004</v>
          </cell>
          <cell r="S219">
            <v>2.9209999999999998</v>
          </cell>
          <cell r="AF219">
            <v>0</v>
          </cell>
          <cell r="AM219">
            <v>0</v>
          </cell>
          <cell r="AZ219">
            <v>0</v>
          </cell>
          <cell r="BG219">
            <v>0</v>
          </cell>
        </row>
        <row r="220">
          <cell r="A220" t="str">
            <v>38126</v>
          </cell>
          <cell r="C220">
            <v>0.125</v>
          </cell>
          <cell r="L220">
            <v>0.125</v>
          </cell>
          <cell r="P220" t="str">
            <v>39201</v>
          </cell>
          <cell r="Q220">
            <v>7.9009999999999998</v>
          </cell>
          <cell r="R220">
            <v>0.63900000000000001</v>
          </cell>
          <cell r="S220">
            <v>8.5399999999999991</v>
          </cell>
          <cell r="AF220">
            <v>0</v>
          </cell>
          <cell r="AM220">
            <v>0</v>
          </cell>
          <cell r="AZ220">
            <v>0</v>
          </cell>
          <cell r="BG220">
            <v>0</v>
          </cell>
        </row>
        <row r="221">
          <cell r="A221" t="str">
            <v>38267</v>
          </cell>
          <cell r="C221">
            <v>2.5</v>
          </cell>
          <cell r="L221">
            <v>2.5</v>
          </cell>
          <cell r="P221" t="str">
            <v>39202</v>
          </cell>
          <cell r="R221">
            <v>0.5</v>
          </cell>
          <cell r="S221">
            <v>0.5</v>
          </cell>
          <cell r="AF221">
            <v>0</v>
          </cell>
          <cell r="AM221">
            <v>0</v>
          </cell>
          <cell r="AZ221">
            <v>0</v>
          </cell>
          <cell r="BG221">
            <v>0</v>
          </cell>
        </row>
        <row r="222">
          <cell r="A222" t="str">
            <v>38300</v>
          </cell>
          <cell r="C222">
            <v>0.56599999999999995</v>
          </cell>
          <cell r="J222">
            <v>1</v>
          </cell>
          <cell r="L222">
            <v>0.56599999999999995</v>
          </cell>
          <cell r="P222" t="str">
            <v>39204</v>
          </cell>
          <cell r="R222">
            <v>1.2669999999999999</v>
          </cell>
          <cell r="S222">
            <v>1.2669999999999999</v>
          </cell>
          <cell r="AF222">
            <v>0</v>
          </cell>
          <cell r="AM222">
            <v>0</v>
          </cell>
          <cell r="AZ222">
            <v>0</v>
          </cell>
          <cell r="BG222">
            <v>0</v>
          </cell>
        </row>
        <row r="223">
          <cell r="A223" t="str">
            <v>38301</v>
          </cell>
          <cell r="C223">
            <v>0.34499999999999997</v>
          </cell>
          <cell r="L223">
            <v>0.34499999999999997</v>
          </cell>
          <cell r="P223" t="str">
            <v>39205</v>
          </cell>
          <cell r="R223">
            <v>0.26300000000000001</v>
          </cell>
          <cell r="S223">
            <v>0.26300000000000001</v>
          </cell>
          <cell r="AF223">
            <v>0</v>
          </cell>
          <cell r="AM223">
            <v>0</v>
          </cell>
          <cell r="AZ223">
            <v>0</v>
          </cell>
          <cell r="BG223">
            <v>0</v>
          </cell>
        </row>
        <row r="224">
          <cell r="A224" t="str">
            <v>38320</v>
          </cell>
          <cell r="C224">
            <v>1</v>
          </cell>
          <cell r="H224">
            <v>0.25</v>
          </cell>
          <cell r="J224">
            <v>1</v>
          </cell>
          <cell r="L224">
            <v>1</v>
          </cell>
          <cell r="P224" t="str">
            <v>39207</v>
          </cell>
          <cell r="Q224">
            <v>0.27500000000000002</v>
          </cell>
          <cell r="R224">
            <v>0.99199999999999999</v>
          </cell>
          <cell r="S224">
            <v>1.2669999999999999</v>
          </cell>
          <cell r="AF224">
            <v>0</v>
          </cell>
          <cell r="AM224">
            <v>0</v>
          </cell>
          <cell r="AZ224">
            <v>0</v>
          </cell>
          <cell r="BG224">
            <v>0</v>
          </cell>
        </row>
        <row r="225">
          <cell r="A225" t="str">
            <v>38322</v>
          </cell>
          <cell r="C225">
            <v>0.7</v>
          </cell>
          <cell r="H225">
            <v>0</v>
          </cell>
          <cell r="L225">
            <v>0.7</v>
          </cell>
          <cell r="P225" t="str">
            <v>39208</v>
          </cell>
          <cell r="Q225">
            <v>0.88700000000000001</v>
          </cell>
          <cell r="R225">
            <v>0.59400000000000008</v>
          </cell>
          <cell r="S225">
            <v>1.4810000000000001</v>
          </cell>
          <cell r="AF225">
            <v>0</v>
          </cell>
          <cell r="AM225">
            <v>0</v>
          </cell>
          <cell r="AZ225">
            <v>0</v>
          </cell>
          <cell r="BG225">
            <v>0</v>
          </cell>
        </row>
        <row r="226">
          <cell r="A226" t="str">
            <v>38324</v>
          </cell>
          <cell r="C226">
            <v>1</v>
          </cell>
          <cell r="H226">
            <v>0.25</v>
          </cell>
          <cell r="L226">
            <v>1.25</v>
          </cell>
          <cell r="P226" t="str">
            <v>39209</v>
          </cell>
          <cell r="Q226">
            <v>0.81200000000000006</v>
          </cell>
          <cell r="S226">
            <v>0.81200000000000006</v>
          </cell>
          <cell r="AF226">
            <v>0</v>
          </cell>
          <cell r="AM226">
            <v>0</v>
          </cell>
          <cell r="AZ226">
            <v>0</v>
          </cell>
          <cell r="BG226">
            <v>0</v>
          </cell>
        </row>
        <row r="227">
          <cell r="A227" t="str">
            <v>38901</v>
          </cell>
          <cell r="C227">
            <v>12</v>
          </cell>
          <cell r="H227">
            <v>0</v>
          </cell>
          <cell r="L227">
            <v>0</v>
          </cell>
          <cell r="P227" t="str">
            <v>Grand Total</v>
          </cell>
          <cell r="Q227">
            <v>1248.0919999999994</v>
          </cell>
          <cell r="R227">
            <v>545.7960000000005</v>
          </cell>
          <cell r="S227">
            <v>1793.8879999999999</v>
          </cell>
          <cell r="AF227">
            <v>0</v>
          </cell>
          <cell r="AM227">
            <v>0</v>
          </cell>
          <cell r="AZ227">
            <v>0</v>
          </cell>
          <cell r="BG227">
            <v>0</v>
          </cell>
        </row>
        <row r="228">
          <cell r="A228" t="str">
            <v>39003</v>
          </cell>
          <cell r="C228">
            <v>0.95</v>
          </cell>
          <cell r="L228">
            <v>0.95</v>
          </cell>
          <cell r="P228" t="str">
            <v>Grand Total</v>
          </cell>
          <cell r="Q228">
            <v>1246.8029999999994</v>
          </cell>
          <cell r="R228">
            <v>553.24800000000039</v>
          </cell>
          <cell r="S228">
            <v>0</v>
          </cell>
          <cell r="AF228">
            <v>0</v>
          </cell>
          <cell r="AM228">
            <v>0</v>
          </cell>
          <cell r="AZ228">
            <v>0</v>
          </cell>
          <cell r="BG228">
            <v>0</v>
          </cell>
        </row>
        <row r="229">
          <cell r="A229" t="str">
            <v>39007</v>
          </cell>
          <cell r="C229">
            <v>12</v>
          </cell>
          <cell r="H229">
            <v>4.5359999999999996</v>
          </cell>
          <cell r="L229">
            <v>16.536000000000001</v>
          </cell>
          <cell r="S229">
            <v>0</v>
          </cell>
          <cell r="AF229">
            <v>0</v>
          </cell>
          <cell r="AM229">
            <v>0</v>
          </cell>
          <cell r="AZ229">
            <v>0</v>
          </cell>
          <cell r="BG229">
            <v>0</v>
          </cell>
        </row>
        <row r="230">
          <cell r="A230" t="str">
            <v>39090</v>
          </cell>
          <cell r="C230">
            <v>3</v>
          </cell>
          <cell r="L230">
            <v>3</v>
          </cell>
          <cell r="S230">
            <v>0</v>
          </cell>
          <cell r="AF230">
            <v>0</v>
          </cell>
          <cell r="AM230">
            <v>0</v>
          </cell>
          <cell r="AZ230">
            <v>0</v>
          </cell>
          <cell r="BG230">
            <v>0</v>
          </cell>
        </row>
        <row r="231">
          <cell r="A231" t="str">
            <v>39119</v>
          </cell>
          <cell r="C231">
            <v>2.8</v>
          </cell>
          <cell r="H231">
            <v>0.85699999999999998</v>
          </cell>
          <cell r="L231">
            <v>3.657</v>
          </cell>
          <cell r="S231">
            <v>0</v>
          </cell>
          <cell r="AF231">
            <v>0</v>
          </cell>
          <cell r="AM231">
            <v>0</v>
          </cell>
          <cell r="AZ231">
            <v>0</v>
          </cell>
          <cell r="BG231">
            <v>0</v>
          </cell>
        </row>
        <row r="232">
          <cell r="A232" t="str">
            <v>39120</v>
          </cell>
          <cell r="C232">
            <v>1</v>
          </cell>
          <cell r="H232">
            <v>1.2</v>
          </cell>
          <cell r="L232">
            <v>1</v>
          </cell>
          <cell r="S232">
            <v>0</v>
          </cell>
          <cell r="AF232">
            <v>0</v>
          </cell>
          <cell r="AM232">
            <v>0</v>
          </cell>
          <cell r="AZ232">
            <v>0</v>
          </cell>
          <cell r="BG232">
            <v>0</v>
          </cell>
        </row>
        <row r="233">
          <cell r="A233" t="str">
            <v>39200</v>
          </cell>
          <cell r="C233">
            <v>1.9</v>
          </cell>
          <cell r="L233">
            <v>1.9</v>
          </cell>
          <cell r="S233">
            <v>0</v>
          </cell>
          <cell r="AF233">
            <v>0</v>
          </cell>
          <cell r="AM233">
            <v>0</v>
          </cell>
          <cell r="AZ233">
            <v>0</v>
          </cell>
          <cell r="BG233">
            <v>0</v>
          </cell>
        </row>
        <row r="234">
          <cell r="A234" t="str">
            <v>39201</v>
          </cell>
          <cell r="C234">
            <v>6</v>
          </cell>
          <cell r="H234">
            <v>1.2</v>
          </cell>
          <cell r="L234">
            <v>7.2</v>
          </cell>
          <cell r="S234">
            <v>0</v>
          </cell>
          <cell r="AF234">
            <v>0</v>
          </cell>
          <cell r="AM234">
            <v>0</v>
          </cell>
          <cell r="AZ234">
            <v>0</v>
          </cell>
          <cell r="BG234">
            <v>0</v>
          </cell>
        </row>
        <row r="235">
          <cell r="A235" t="str">
            <v>39202</v>
          </cell>
          <cell r="C235">
            <v>3</v>
          </cell>
          <cell r="L235">
            <v>3</v>
          </cell>
          <cell r="S235">
            <v>0</v>
          </cell>
          <cell r="AF235">
            <v>0</v>
          </cell>
          <cell r="AM235">
            <v>0</v>
          </cell>
          <cell r="AZ235">
            <v>0</v>
          </cell>
          <cell r="BG235">
            <v>0</v>
          </cell>
        </row>
        <row r="236">
          <cell r="A236" t="str">
            <v>39203</v>
          </cell>
          <cell r="C236">
            <v>1</v>
          </cell>
          <cell r="H236">
            <v>0.46899999999999997</v>
          </cell>
          <cell r="L236">
            <v>1</v>
          </cell>
          <cell r="S236">
            <v>0</v>
          </cell>
          <cell r="AF236">
            <v>0</v>
          </cell>
          <cell r="AM236">
            <v>0</v>
          </cell>
          <cell r="AZ236">
            <v>0</v>
          </cell>
          <cell r="BG236">
            <v>0</v>
          </cell>
        </row>
        <row r="237">
          <cell r="A237" t="str">
            <v>39204</v>
          </cell>
          <cell r="C237">
            <v>1.52</v>
          </cell>
          <cell r="L237">
            <v>1.52</v>
          </cell>
          <cell r="S237">
            <v>0</v>
          </cell>
          <cell r="AF237">
            <v>0</v>
          </cell>
          <cell r="AM237">
            <v>0</v>
          </cell>
          <cell r="AZ237">
            <v>0</v>
          </cell>
          <cell r="BG237">
            <v>0</v>
          </cell>
        </row>
        <row r="238">
          <cell r="A238" t="str">
            <v>39205</v>
          </cell>
          <cell r="C238">
            <v>1.4</v>
          </cell>
          <cell r="H238">
            <v>0.46899999999999997</v>
          </cell>
          <cell r="L238">
            <v>1.8689999999999998</v>
          </cell>
          <cell r="S238">
            <v>0</v>
          </cell>
          <cell r="AF238">
            <v>0</v>
          </cell>
          <cell r="AM238">
            <v>0</v>
          </cell>
          <cell r="AZ238">
            <v>0</v>
          </cell>
          <cell r="BG238">
            <v>0</v>
          </cell>
        </row>
        <row r="239">
          <cell r="A239" t="str">
            <v>39207</v>
          </cell>
          <cell r="C239">
            <v>2.7850000000000001</v>
          </cell>
          <cell r="E239">
            <v>0.35</v>
          </cell>
          <cell r="L239">
            <v>2.7850000000000001</v>
          </cell>
          <cell r="S239">
            <v>0</v>
          </cell>
          <cell r="AF239">
            <v>0</v>
          </cell>
          <cell r="AM239">
            <v>0</v>
          </cell>
          <cell r="AZ239">
            <v>0</v>
          </cell>
          <cell r="BG239">
            <v>0</v>
          </cell>
        </row>
        <row r="240">
          <cell r="A240" t="str">
            <v>39208</v>
          </cell>
          <cell r="C240">
            <v>3.19</v>
          </cell>
          <cell r="L240">
            <v>3.19</v>
          </cell>
          <cell r="S240">
            <v>0</v>
          </cell>
          <cell r="AF240">
            <v>0</v>
          </cell>
          <cell r="AM240">
            <v>0</v>
          </cell>
          <cell r="AZ240">
            <v>0</v>
          </cell>
          <cell r="BG240">
            <v>0</v>
          </cell>
        </row>
        <row r="241">
          <cell r="A241" t="str">
            <v>39209</v>
          </cell>
          <cell r="B241">
            <v>0</v>
          </cell>
          <cell r="C241">
            <v>1</v>
          </cell>
          <cell r="D241">
            <v>0</v>
          </cell>
          <cell r="E241">
            <v>0.35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1.35</v>
          </cell>
          <cell r="S241">
            <v>0</v>
          </cell>
          <cell r="AF241">
            <v>0</v>
          </cell>
          <cell r="AM241">
            <v>0</v>
          </cell>
          <cell r="AZ241">
            <v>0</v>
          </cell>
          <cell r="BG241">
            <v>0</v>
          </cell>
        </row>
        <row r="242">
          <cell r="A242" t="str">
            <v>39901</v>
          </cell>
          <cell r="B242">
            <v>0</v>
          </cell>
          <cell r="C242">
            <v>1</v>
          </cell>
          <cell r="D242">
            <v>0.58600000000000008</v>
          </cell>
          <cell r="E242">
            <v>26</v>
          </cell>
          <cell r="F242">
            <v>1.6659999999999999</v>
          </cell>
          <cell r="G242">
            <v>9.891</v>
          </cell>
          <cell r="H242">
            <v>135.16599999999997</v>
          </cell>
          <cell r="I242">
            <v>0.184</v>
          </cell>
          <cell r="J242">
            <v>1.4</v>
          </cell>
          <cell r="K242">
            <v>1.9289999999999998</v>
          </cell>
          <cell r="L242">
            <v>1</v>
          </cell>
          <cell r="S242">
            <v>0</v>
          </cell>
          <cell r="AF242">
            <v>0</v>
          </cell>
          <cell r="AM242">
            <v>0</v>
          </cell>
          <cell r="AZ242">
            <v>0</v>
          </cell>
          <cell r="BG242">
            <v>0</v>
          </cell>
        </row>
        <row r="243">
          <cell r="A243" t="str">
            <v>Grand Total</v>
          </cell>
          <cell r="B243">
            <v>0</v>
          </cell>
          <cell r="C243">
            <v>890.06500000000028</v>
          </cell>
          <cell r="D243">
            <v>0.58600000000000008</v>
          </cell>
          <cell r="E243">
            <v>24.340000000000003</v>
          </cell>
          <cell r="F243">
            <v>0.629</v>
          </cell>
          <cell r="G243">
            <v>9.9779999999999998</v>
          </cell>
          <cell r="H243">
            <v>134.09199999999996</v>
          </cell>
          <cell r="I243">
            <v>0.184</v>
          </cell>
          <cell r="J243">
            <v>1.4</v>
          </cell>
          <cell r="K243">
            <v>1.6970000000000001</v>
          </cell>
          <cell r="L243">
            <v>1062.9710000000002</v>
          </cell>
          <cell r="S243">
            <v>0</v>
          </cell>
          <cell r="AF243">
            <v>0</v>
          </cell>
          <cell r="AM243">
            <v>0</v>
          </cell>
          <cell r="AZ243">
            <v>0</v>
          </cell>
          <cell r="BG243">
            <v>0</v>
          </cell>
        </row>
        <row r="244">
          <cell r="L244">
            <v>0</v>
          </cell>
          <cell r="S244">
            <v>0</v>
          </cell>
          <cell r="AF244">
            <v>0</v>
          </cell>
          <cell r="AM244">
            <v>0</v>
          </cell>
          <cell r="AZ244">
            <v>0</v>
          </cell>
          <cell r="BG244">
            <v>0</v>
          </cell>
        </row>
        <row r="245">
          <cell r="L245">
            <v>0</v>
          </cell>
          <cell r="S245">
            <v>0</v>
          </cell>
          <cell r="AF245">
            <v>0</v>
          </cell>
          <cell r="AM245">
            <v>0</v>
          </cell>
          <cell r="AZ245">
            <v>0</v>
          </cell>
          <cell r="BG245">
            <v>0</v>
          </cell>
        </row>
        <row r="246">
          <cell r="L246">
            <v>0</v>
          </cell>
          <cell r="S246">
            <v>0</v>
          </cell>
          <cell r="AF246">
            <v>0</v>
          </cell>
          <cell r="AM246">
            <v>0</v>
          </cell>
          <cell r="AZ246">
            <v>0</v>
          </cell>
          <cell r="BG246">
            <v>0</v>
          </cell>
        </row>
        <row r="247">
          <cell r="L247">
            <v>0</v>
          </cell>
          <cell r="S247">
            <v>0</v>
          </cell>
          <cell r="AF247">
            <v>0</v>
          </cell>
          <cell r="AM247">
            <v>0</v>
          </cell>
          <cell r="AZ247">
            <v>0</v>
          </cell>
          <cell r="BG247">
            <v>0</v>
          </cell>
        </row>
        <row r="248">
          <cell r="L248">
            <v>0</v>
          </cell>
          <cell r="S248">
            <v>0</v>
          </cell>
          <cell r="AF248">
            <v>0</v>
          </cell>
          <cell r="AM248">
            <v>0</v>
          </cell>
          <cell r="AZ248">
            <v>0</v>
          </cell>
          <cell r="BG248">
            <v>0</v>
          </cell>
        </row>
        <row r="249">
          <cell r="L249">
            <v>0</v>
          </cell>
          <cell r="S249">
            <v>0</v>
          </cell>
          <cell r="AF249">
            <v>0</v>
          </cell>
          <cell r="AM249">
            <v>0</v>
          </cell>
          <cell r="AZ249">
            <v>0</v>
          </cell>
          <cell r="BG249">
            <v>0</v>
          </cell>
        </row>
        <row r="250">
          <cell r="L250">
            <v>0</v>
          </cell>
          <cell r="S250">
            <v>0</v>
          </cell>
          <cell r="AF250">
            <v>0</v>
          </cell>
          <cell r="AM250">
            <v>0</v>
          </cell>
          <cell r="AZ250">
            <v>0</v>
          </cell>
          <cell r="BG250">
            <v>0</v>
          </cell>
        </row>
        <row r="251">
          <cell r="L251">
            <v>0</v>
          </cell>
          <cell r="S251">
            <v>0</v>
          </cell>
          <cell r="AF251">
            <v>0</v>
          </cell>
          <cell r="AM251">
            <v>0</v>
          </cell>
          <cell r="AZ251">
            <v>0</v>
          </cell>
          <cell r="BG251">
            <v>0</v>
          </cell>
        </row>
        <row r="252">
          <cell r="L252">
            <v>0</v>
          </cell>
          <cell r="S252">
            <v>0</v>
          </cell>
          <cell r="AF252">
            <v>0</v>
          </cell>
          <cell r="AM252">
            <v>0</v>
          </cell>
          <cell r="AZ252">
            <v>0</v>
          </cell>
          <cell r="BG252">
            <v>0</v>
          </cell>
        </row>
        <row r="253">
          <cell r="L253">
            <v>0</v>
          </cell>
          <cell r="S253">
            <v>0</v>
          </cell>
          <cell r="AF253">
            <v>0</v>
          </cell>
          <cell r="AM253">
            <v>0</v>
          </cell>
          <cell r="AZ253">
            <v>0</v>
          </cell>
          <cell r="BG253">
            <v>0</v>
          </cell>
        </row>
        <row r="254">
          <cell r="L254">
            <v>0</v>
          </cell>
          <cell r="S254">
            <v>0</v>
          </cell>
          <cell r="AF254">
            <v>0</v>
          </cell>
          <cell r="AM254">
            <v>0</v>
          </cell>
          <cell r="AZ254">
            <v>0</v>
          </cell>
          <cell r="BG254">
            <v>0</v>
          </cell>
        </row>
        <row r="255">
          <cell r="L255">
            <v>0</v>
          </cell>
          <cell r="S255">
            <v>0</v>
          </cell>
          <cell r="AF255">
            <v>0</v>
          </cell>
          <cell r="AM255">
            <v>0</v>
          </cell>
          <cell r="AZ255">
            <v>0</v>
          </cell>
          <cell r="BG255">
            <v>0</v>
          </cell>
        </row>
        <row r="256">
          <cell r="L256">
            <v>0</v>
          </cell>
          <cell r="S256">
            <v>0</v>
          </cell>
          <cell r="AF256">
            <v>0</v>
          </cell>
          <cell r="AM256">
            <v>0</v>
          </cell>
          <cell r="AZ256">
            <v>0</v>
          </cell>
          <cell r="BG256">
            <v>0</v>
          </cell>
        </row>
        <row r="257">
          <cell r="L257">
            <v>0</v>
          </cell>
          <cell r="S257">
            <v>0</v>
          </cell>
          <cell r="AF257">
            <v>0</v>
          </cell>
          <cell r="AM257">
            <v>0</v>
          </cell>
          <cell r="AZ257">
            <v>0</v>
          </cell>
          <cell r="BG257">
            <v>0</v>
          </cell>
        </row>
        <row r="258">
          <cell r="L258">
            <v>0</v>
          </cell>
          <cell r="S258">
            <v>0</v>
          </cell>
          <cell r="AF258">
            <v>0</v>
          </cell>
          <cell r="AM258">
            <v>0</v>
          </cell>
          <cell r="AZ258">
            <v>0</v>
          </cell>
          <cell r="BG258">
            <v>0</v>
          </cell>
        </row>
        <row r="259">
          <cell r="L259">
            <v>0</v>
          </cell>
          <cell r="S259">
            <v>0</v>
          </cell>
          <cell r="AF259">
            <v>0</v>
          </cell>
          <cell r="AM259">
            <v>0</v>
          </cell>
          <cell r="AZ259">
            <v>0</v>
          </cell>
          <cell r="BG259">
            <v>0</v>
          </cell>
        </row>
        <row r="260">
          <cell r="L260">
            <v>0</v>
          </cell>
          <cell r="S260">
            <v>0</v>
          </cell>
          <cell r="AF260">
            <v>0</v>
          </cell>
          <cell r="AM260">
            <v>0</v>
          </cell>
          <cell r="AZ260">
            <v>0</v>
          </cell>
          <cell r="BG260">
            <v>0</v>
          </cell>
        </row>
        <row r="261">
          <cell r="L261">
            <v>0</v>
          </cell>
          <cell r="S261">
            <v>0</v>
          </cell>
          <cell r="AF261">
            <v>0</v>
          </cell>
          <cell r="AM261">
            <v>0</v>
          </cell>
          <cell r="AZ261">
            <v>0</v>
          </cell>
          <cell r="BG261">
            <v>0</v>
          </cell>
        </row>
        <row r="262">
          <cell r="L262">
            <v>0</v>
          </cell>
          <cell r="S262">
            <v>0</v>
          </cell>
          <cell r="AF262">
            <v>0</v>
          </cell>
          <cell r="AM262">
            <v>0</v>
          </cell>
          <cell r="AZ262">
            <v>0</v>
          </cell>
          <cell r="BG262">
            <v>0</v>
          </cell>
        </row>
        <row r="263">
          <cell r="L263">
            <v>0</v>
          </cell>
          <cell r="S263">
            <v>0</v>
          </cell>
          <cell r="AF263">
            <v>0</v>
          </cell>
          <cell r="AM263">
            <v>0</v>
          </cell>
          <cell r="AZ263">
            <v>0</v>
          </cell>
          <cell r="BG263">
            <v>0</v>
          </cell>
        </row>
        <row r="264">
          <cell r="L264">
            <v>0</v>
          </cell>
          <cell r="S264">
            <v>0</v>
          </cell>
          <cell r="AF264">
            <v>0</v>
          </cell>
          <cell r="AM264">
            <v>0</v>
          </cell>
          <cell r="AZ264">
            <v>0</v>
          </cell>
          <cell r="BG264">
            <v>0</v>
          </cell>
        </row>
        <row r="265">
          <cell r="L265">
            <v>0</v>
          </cell>
          <cell r="S265">
            <v>0</v>
          </cell>
          <cell r="AF265">
            <v>0</v>
          </cell>
          <cell r="AM265">
            <v>0</v>
          </cell>
          <cell r="AZ265">
            <v>0</v>
          </cell>
          <cell r="BG265">
            <v>0</v>
          </cell>
        </row>
        <row r="266">
          <cell r="L266">
            <v>0</v>
          </cell>
          <cell r="S266">
            <v>0</v>
          </cell>
          <cell r="AF266">
            <v>0</v>
          </cell>
          <cell r="AM266">
            <v>0</v>
          </cell>
          <cell r="AZ266">
            <v>0</v>
          </cell>
          <cell r="BG266">
            <v>0</v>
          </cell>
        </row>
        <row r="267">
          <cell r="L267">
            <v>0</v>
          </cell>
          <cell r="S267">
            <v>0</v>
          </cell>
          <cell r="AF267">
            <v>0</v>
          </cell>
          <cell r="AM267">
            <v>0</v>
          </cell>
          <cell r="AZ267">
            <v>0</v>
          </cell>
          <cell r="BG267">
            <v>0</v>
          </cell>
        </row>
        <row r="268">
          <cell r="L268">
            <v>0</v>
          </cell>
          <cell r="S268">
            <v>0</v>
          </cell>
          <cell r="AF268">
            <v>0</v>
          </cell>
          <cell r="AM268">
            <v>0</v>
          </cell>
          <cell r="AZ268">
            <v>0</v>
          </cell>
          <cell r="BG268">
            <v>0</v>
          </cell>
        </row>
        <row r="269">
          <cell r="L269">
            <v>0</v>
          </cell>
          <cell r="S269">
            <v>0</v>
          </cell>
          <cell r="AF269">
            <v>0</v>
          </cell>
          <cell r="AM269">
            <v>0</v>
          </cell>
          <cell r="AZ269">
            <v>0</v>
          </cell>
          <cell r="BG269">
            <v>0</v>
          </cell>
        </row>
        <row r="270">
          <cell r="L270">
            <v>0</v>
          </cell>
          <cell r="S270">
            <v>0</v>
          </cell>
          <cell r="AF270">
            <v>0</v>
          </cell>
          <cell r="AM270">
            <v>0</v>
          </cell>
          <cell r="AZ270">
            <v>0</v>
          </cell>
          <cell r="BG270">
            <v>0</v>
          </cell>
        </row>
        <row r="271">
          <cell r="L271">
            <v>0</v>
          </cell>
          <cell r="S271">
            <v>0</v>
          </cell>
          <cell r="AF271">
            <v>0</v>
          </cell>
          <cell r="AM271">
            <v>0</v>
          </cell>
          <cell r="AZ271">
            <v>0</v>
          </cell>
          <cell r="BG271">
            <v>0</v>
          </cell>
        </row>
        <row r="272">
          <cell r="L272">
            <v>0</v>
          </cell>
          <cell r="S272">
            <v>0</v>
          </cell>
          <cell r="AF272">
            <v>0</v>
          </cell>
          <cell r="AM272">
            <v>0</v>
          </cell>
          <cell r="AZ272">
            <v>0</v>
          </cell>
          <cell r="BG272">
            <v>0</v>
          </cell>
        </row>
        <row r="273">
          <cell r="L273">
            <v>0</v>
          </cell>
          <cell r="S273">
            <v>0</v>
          </cell>
          <cell r="AF273">
            <v>0</v>
          </cell>
          <cell r="AM273">
            <v>0</v>
          </cell>
          <cell r="AZ273">
            <v>0</v>
          </cell>
          <cell r="BG273">
            <v>0</v>
          </cell>
        </row>
        <row r="274">
          <cell r="L274">
            <v>0</v>
          </cell>
          <cell r="S274">
            <v>0</v>
          </cell>
          <cell r="AF274">
            <v>0</v>
          </cell>
          <cell r="AM274">
            <v>0</v>
          </cell>
          <cell r="AZ274">
            <v>0</v>
          </cell>
          <cell r="BG274">
            <v>0</v>
          </cell>
        </row>
        <row r="275">
          <cell r="L275">
            <v>0</v>
          </cell>
          <cell r="S275">
            <v>0</v>
          </cell>
          <cell r="AF275">
            <v>0</v>
          </cell>
          <cell r="AM275">
            <v>0</v>
          </cell>
          <cell r="AZ275">
            <v>0</v>
          </cell>
          <cell r="BG275">
            <v>0</v>
          </cell>
        </row>
        <row r="276">
          <cell r="L276">
            <v>0</v>
          </cell>
          <cell r="S276">
            <v>0</v>
          </cell>
          <cell r="AF276">
            <v>0</v>
          </cell>
          <cell r="AM276">
            <v>0</v>
          </cell>
          <cell r="AZ276">
            <v>0</v>
          </cell>
          <cell r="BG276">
            <v>0</v>
          </cell>
        </row>
        <row r="277">
          <cell r="L277">
            <v>0</v>
          </cell>
          <cell r="S277">
            <v>0</v>
          </cell>
          <cell r="AF277">
            <v>0</v>
          </cell>
          <cell r="AM277">
            <v>0</v>
          </cell>
          <cell r="AZ277">
            <v>0</v>
          </cell>
          <cell r="BG277">
            <v>0</v>
          </cell>
        </row>
        <row r="278">
          <cell r="L278">
            <v>0</v>
          </cell>
          <cell r="S278">
            <v>0</v>
          </cell>
          <cell r="AF278">
            <v>0</v>
          </cell>
          <cell r="AM278">
            <v>0</v>
          </cell>
          <cell r="AZ278">
            <v>0</v>
          </cell>
          <cell r="BG278">
            <v>0</v>
          </cell>
        </row>
        <row r="279">
          <cell r="L279">
            <v>0</v>
          </cell>
          <cell r="S279">
            <v>0</v>
          </cell>
          <cell r="AF279">
            <v>0</v>
          </cell>
          <cell r="AM279">
            <v>0</v>
          </cell>
          <cell r="AZ279">
            <v>0</v>
          </cell>
          <cell r="BG279">
            <v>0</v>
          </cell>
        </row>
        <row r="280">
          <cell r="L280">
            <v>0</v>
          </cell>
          <cell r="S280">
            <v>0</v>
          </cell>
          <cell r="AF280">
            <v>0</v>
          </cell>
          <cell r="AM280">
            <v>0</v>
          </cell>
          <cell r="AZ280">
            <v>0</v>
          </cell>
          <cell r="BG280">
            <v>0</v>
          </cell>
        </row>
        <row r="281">
          <cell r="L281">
            <v>0</v>
          </cell>
          <cell r="S281">
            <v>0</v>
          </cell>
          <cell r="AF281">
            <v>0</v>
          </cell>
          <cell r="AM281">
            <v>0</v>
          </cell>
          <cell r="AZ281">
            <v>0</v>
          </cell>
          <cell r="BG281">
            <v>0</v>
          </cell>
        </row>
        <row r="282">
          <cell r="L282">
            <v>0</v>
          </cell>
          <cell r="S282">
            <v>0</v>
          </cell>
          <cell r="AF282">
            <v>0</v>
          </cell>
          <cell r="AM282">
            <v>0</v>
          </cell>
          <cell r="AZ282">
            <v>0</v>
          </cell>
          <cell r="BG282">
            <v>0</v>
          </cell>
        </row>
        <row r="283">
          <cell r="L283">
            <v>0</v>
          </cell>
          <cell r="S283">
            <v>0</v>
          </cell>
          <cell r="AF283">
            <v>0</v>
          </cell>
          <cell r="AM283">
            <v>0</v>
          </cell>
          <cell r="AZ283">
            <v>0</v>
          </cell>
          <cell r="BG283">
            <v>0</v>
          </cell>
        </row>
        <row r="284">
          <cell r="L284">
            <v>0</v>
          </cell>
          <cell r="S284">
            <v>0</v>
          </cell>
          <cell r="AF284">
            <v>0</v>
          </cell>
          <cell r="AM284">
            <v>0</v>
          </cell>
          <cell r="AZ284">
            <v>0</v>
          </cell>
          <cell r="BG284">
            <v>0</v>
          </cell>
        </row>
        <row r="285">
          <cell r="L285">
            <v>0</v>
          </cell>
          <cell r="S285">
            <v>0</v>
          </cell>
          <cell r="AF285">
            <v>0</v>
          </cell>
          <cell r="AM285">
            <v>0</v>
          </cell>
          <cell r="AZ285">
            <v>0</v>
          </cell>
          <cell r="BG285">
            <v>0</v>
          </cell>
        </row>
        <row r="286">
          <cell r="L286">
            <v>0</v>
          </cell>
          <cell r="S286">
            <v>0</v>
          </cell>
          <cell r="AF286">
            <v>0</v>
          </cell>
          <cell r="AM286">
            <v>0</v>
          </cell>
          <cell r="AZ286">
            <v>0</v>
          </cell>
          <cell r="BG286">
            <v>0</v>
          </cell>
        </row>
        <row r="287">
          <cell r="L287">
            <v>0</v>
          </cell>
          <cell r="S287">
            <v>0</v>
          </cell>
          <cell r="AF287">
            <v>0</v>
          </cell>
          <cell r="AM287">
            <v>0</v>
          </cell>
          <cell r="AZ287">
            <v>0</v>
          </cell>
          <cell r="BG287">
            <v>0</v>
          </cell>
        </row>
        <row r="288">
          <cell r="L288">
            <v>0</v>
          </cell>
          <cell r="S288">
            <v>0</v>
          </cell>
          <cell r="AF288">
            <v>0</v>
          </cell>
          <cell r="AM288">
            <v>0</v>
          </cell>
          <cell r="AZ288">
            <v>0</v>
          </cell>
          <cell r="BG288">
            <v>0</v>
          </cell>
        </row>
        <row r="289">
          <cell r="L289">
            <v>0</v>
          </cell>
          <cell r="S289">
            <v>0</v>
          </cell>
          <cell r="AF289">
            <v>0</v>
          </cell>
          <cell r="AM289">
            <v>0</v>
          </cell>
          <cell r="AZ289">
            <v>0</v>
          </cell>
          <cell r="BG289">
            <v>0</v>
          </cell>
        </row>
        <row r="290">
          <cell r="L290">
            <v>0</v>
          </cell>
          <cell r="S290">
            <v>0</v>
          </cell>
          <cell r="AF290">
            <v>0</v>
          </cell>
          <cell r="AM290">
            <v>0</v>
          </cell>
          <cell r="AZ290">
            <v>0</v>
          </cell>
          <cell r="BG290">
            <v>0</v>
          </cell>
        </row>
        <row r="291">
          <cell r="L291">
            <v>0</v>
          </cell>
          <cell r="S291">
            <v>0</v>
          </cell>
          <cell r="AF291">
            <v>0</v>
          </cell>
          <cell r="AM291">
            <v>0</v>
          </cell>
          <cell r="AZ291">
            <v>0</v>
          </cell>
          <cell r="BG291">
            <v>0</v>
          </cell>
        </row>
        <row r="292">
          <cell r="L292">
            <v>0</v>
          </cell>
          <cell r="S292">
            <v>0</v>
          </cell>
          <cell r="AF292">
            <v>0</v>
          </cell>
          <cell r="AM292">
            <v>0</v>
          </cell>
          <cell r="AZ292">
            <v>0</v>
          </cell>
          <cell r="BG292">
            <v>0</v>
          </cell>
        </row>
        <row r="293">
          <cell r="L293">
            <v>0</v>
          </cell>
          <cell r="S293">
            <v>0</v>
          </cell>
          <cell r="AF293">
            <v>0</v>
          </cell>
          <cell r="AM293">
            <v>0</v>
          </cell>
          <cell r="AZ293">
            <v>0</v>
          </cell>
          <cell r="BG293">
            <v>0</v>
          </cell>
        </row>
        <row r="294">
          <cell r="L294">
            <v>0</v>
          </cell>
          <cell r="S294">
            <v>0</v>
          </cell>
          <cell r="AF294">
            <v>0</v>
          </cell>
          <cell r="AM294">
            <v>0</v>
          </cell>
          <cell r="AZ294">
            <v>0</v>
          </cell>
          <cell r="BG294">
            <v>0</v>
          </cell>
        </row>
        <row r="295">
          <cell r="L295">
            <v>0</v>
          </cell>
          <cell r="S295">
            <v>0</v>
          </cell>
          <cell r="AF295">
            <v>0</v>
          </cell>
          <cell r="AM295">
            <v>0</v>
          </cell>
          <cell r="AZ295">
            <v>0</v>
          </cell>
          <cell r="BG295">
            <v>0</v>
          </cell>
        </row>
        <row r="296">
          <cell r="L296">
            <v>0</v>
          </cell>
          <cell r="S296">
            <v>0</v>
          </cell>
          <cell r="AF296">
            <v>0</v>
          </cell>
          <cell r="AM296">
            <v>0</v>
          </cell>
          <cell r="AZ296">
            <v>0</v>
          </cell>
          <cell r="BG296">
            <v>0</v>
          </cell>
        </row>
        <row r="297">
          <cell r="L297">
            <v>0</v>
          </cell>
          <cell r="S297">
            <v>0</v>
          </cell>
          <cell r="AF297">
            <v>0</v>
          </cell>
          <cell r="AM297">
            <v>0</v>
          </cell>
          <cell r="AZ297">
            <v>0</v>
          </cell>
          <cell r="BG297">
            <v>0</v>
          </cell>
        </row>
        <row r="298">
          <cell r="L298">
            <v>0</v>
          </cell>
          <cell r="S298">
            <v>0</v>
          </cell>
          <cell r="AF298">
            <v>0</v>
          </cell>
          <cell r="AM298">
            <v>0</v>
          </cell>
          <cell r="AZ298">
            <v>0</v>
          </cell>
          <cell r="BG298">
            <v>0</v>
          </cell>
        </row>
        <row r="299">
          <cell r="L299">
            <v>0</v>
          </cell>
          <cell r="S299">
            <v>0</v>
          </cell>
          <cell r="AF299">
            <v>0</v>
          </cell>
          <cell r="AM299">
            <v>0</v>
          </cell>
          <cell r="AZ299">
            <v>0</v>
          </cell>
          <cell r="BG299">
            <v>0</v>
          </cell>
        </row>
        <row r="300">
          <cell r="L300">
            <v>0</v>
          </cell>
          <cell r="S300">
            <v>0</v>
          </cell>
          <cell r="AF300">
            <v>0</v>
          </cell>
          <cell r="AM300">
            <v>0</v>
          </cell>
          <cell r="AZ300">
            <v>0</v>
          </cell>
          <cell r="BG300">
            <v>0</v>
          </cell>
        </row>
        <row r="301">
          <cell r="L301">
            <v>0</v>
          </cell>
          <cell r="S301">
            <v>0</v>
          </cell>
          <cell r="AF301">
            <v>0</v>
          </cell>
          <cell r="AM301">
            <v>0</v>
          </cell>
          <cell r="AZ301">
            <v>0</v>
          </cell>
          <cell r="BG301">
            <v>0</v>
          </cell>
        </row>
        <row r="302">
          <cell r="L302">
            <v>0</v>
          </cell>
          <cell r="S302">
            <v>0</v>
          </cell>
          <cell r="AF302">
            <v>0</v>
          </cell>
          <cell r="AM302">
            <v>0</v>
          </cell>
          <cell r="AZ302">
            <v>0</v>
          </cell>
          <cell r="BG302">
            <v>0</v>
          </cell>
        </row>
        <row r="303">
          <cell r="L303">
            <v>0</v>
          </cell>
          <cell r="S303">
            <v>0</v>
          </cell>
          <cell r="AF303">
            <v>0</v>
          </cell>
          <cell r="AM303">
            <v>0</v>
          </cell>
          <cell r="AZ303">
            <v>0</v>
          </cell>
          <cell r="BG303">
            <v>0</v>
          </cell>
        </row>
        <row r="304">
          <cell r="L304">
            <v>0</v>
          </cell>
          <cell r="S304">
            <v>0</v>
          </cell>
          <cell r="AF304">
            <v>0</v>
          </cell>
          <cell r="AM304">
            <v>0</v>
          </cell>
          <cell r="AZ304">
            <v>0</v>
          </cell>
          <cell r="BG304">
            <v>0</v>
          </cell>
        </row>
        <row r="305">
          <cell r="L305">
            <v>0</v>
          </cell>
          <cell r="S305">
            <v>0</v>
          </cell>
          <cell r="AF305">
            <v>0</v>
          </cell>
          <cell r="AM305">
            <v>0</v>
          </cell>
          <cell r="AZ305">
            <v>0</v>
          </cell>
          <cell r="BG305">
            <v>0</v>
          </cell>
        </row>
        <row r="306">
          <cell r="L306">
            <v>0</v>
          </cell>
          <cell r="S306">
            <v>0</v>
          </cell>
          <cell r="AF306">
            <v>0</v>
          </cell>
          <cell r="AM306">
            <v>0</v>
          </cell>
          <cell r="AZ306">
            <v>0</v>
          </cell>
          <cell r="BG306">
            <v>0</v>
          </cell>
        </row>
        <row r="307">
          <cell r="L307">
            <v>0</v>
          </cell>
          <cell r="S307">
            <v>0</v>
          </cell>
          <cell r="AF307">
            <v>0</v>
          </cell>
          <cell r="AM307">
            <v>0</v>
          </cell>
          <cell r="AZ307">
            <v>0</v>
          </cell>
          <cell r="BG307">
            <v>0</v>
          </cell>
        </row>
        <row r="308">
          <cell r="L308">
            <v>0</v>
          </cell>
          <cell r="S308">
            <v>0</v>
          </cell>
          <cell r="AF308">
            <v>0</v>
          </cell>
          <cell r="AM308">
            <v>0</v>
          </cell>
          <cell r="AZ308">
            <v>0</v>
          </cell>
          <cell r="BG308">
            <v>0</v>
          </cell>
        </row>
        <row r="309">
          <cell r="L309">
            <v>0</v>
          </cell>
          <cell r="S309">
            <v>0</v>
          </cell>
          <cell r="AF309">
            <v>0</v>
          </cell>
          <cell r="AM309">
            <v>0</v>
          </cell>
          <cell r="AZ309">
            <v>0</v>
          </cell>
          <cell r="BG309">
            <v>0</v>
          </cell>
        </row>
        <row r="310">
          <cell r="L310">
            <v>0</v>
          </cell>
          <cell r="S310">
            <v>0</v>
          </cell>
          <cell r="AF310">
            <v>0</v>
          </cell>
          <cell r="AM310">
            <v>0</v>
          </cell>
          <cell r="AZ310">
            <v>0</v>
          </cell>
          <cell r="BG310">
            <v>0</v>
          </cell>
        </row>
        <row r="311">
          <cell r="L311">
            <v>0</v>
          </cell>
          <cell r="S311">
            <v>0</v>
          </cell>
          <cell r="AF311">
            <v>0</v>
          </cell>
          <cell r="AM311">
            <v>0</v>
          </cell>
          <cell r="AZ311">
            <v>0</v>
          </cell>
          <cell r="BG311">
            <v>0</v>
          </cell>
        </row>
        <row r="312">
          <cell r="L312">
            <v>0</v>
          </cell>
          <cell r="S312">
            <v>0</v>
          </cell>
          <cell r="AF312">
            <v>0</v>
          </cell>
          <cell r="AM312">
            <v>0</v>
          </cell>
          <cell r="AZ312">
            <v>0</v>
          </cell>
          <cell r="BG312">
            <v>0</v>
          </cell>
        </row>
        <row r="313">
          <cell r="L313">
            <v>0</v>
          </cell>
          <cell r="S313">
            <v>0</v>
          </cell>
          <cell r="AF313">
            <v>0</v>
          </cell>
          <cell r="AM313">
            <v>0</v>
          </cell>
          <cell r="AZ313">
            <v>0</v>
          </cell>
          <cell r="BG313">
            <v>0</v>
          </cell>
        </row>
        <row r="314">
          <cell r="L314">
            <v>0</v>
          </cell>
          <cell r="S314">
            <v>0</v>
          </cell>
          <cell r="AF314">
            <v>0</v>
          </cell>
          <cell r="AM314">
            <v>0</v>
          </cell>
          <cell r="AZ314">
            <v>0</v>
          </cell>
          <cell r="BG314">
            <v>0</v>
          </cell>
        </row>
        <row r="315">
          <cell r="L315">
            <v>0</v>
          </cell>
          <cell r="S315">
            <v>0</v>
          </cell>
          <cell r="AF315">
            <v>0</v>
          </cell>
          <cell r="AM315">
            <v>0</v>
          </cell>
          <cell r="AZ315">
            <v>0</v>
          </cell>
          <cell r="BG315">
            <v>0</v>
          </cell>
        </row>
        <row r="316">
          <cell r="L316">
            <v>0</v>
          </cell>
          <cell r="S316">
            <v>0</v>
          </cell>
          <cell r="AF316">
            <v>0</v>
          </cell>
          <cell r="AM316">
            <v>0</v>
          </cell>
          <cell r="AZ316">
            <v>0</v>
          </cell>
          <cell r="BG316">
            <v>0</v>
          </cell>
        </row>
        <row r="317">
          <cell r="L317">
            <v>0</v>
          </cell>
          <cell r="S317">
            <v>0</v>
          </cell>
          <cell r="AF317">
            <v>0</v>
          </cell>
          <cell r="AM317">
            <v>0</v>
          </cell>
          <cell r="AZ317">
            <v>0</v>
          </cell>
          <cell r="BG317">
            <v>0</v>
          </cell>
        </row>
        <row r="318">
          <cell r="L318">
            <v>0</v>
          </cell>
          <cell r="S318">
            <v>0</v>
          </cell>
          <cell r="AF318">
            <v>0</v>
          </cell>
          <cell r="AM318">
            <v>0</v>
          </cell>
          <cell r="AZ318">
            <v>0</v>
          </cell>
          <cell r="BG318">
            <v>0</v>
          </cell>
        </row>
        <row r="319">
          <cell r="L319">
            <v>0</v>
          </cell>
          <cell r="S319">
            <v>0</v>
          </cell>
          <cell r="AF319">
            <v>0</v>
          </cell>
          <cell r="AM319">
            <v>0</v>
          </cell>
          <cell r="AZ319">
            <v>0</v>
          </cell>
          <cell r="BG319">
            <v>0</v>
          </cell>
        </row>
        <row r="320">
          <cell r="L320">
            <v>0</v>
          </cell>
          <cell r="S320">
            <v>0</v>
          </cell>
          <cell r="AF320">
            <v>0</v>
          </cell>
          <cell r="AM320">
            <v>0</v>
          </cell>
          <cell r="AZ320">
            <v>0</v>
          </cell>
          <cell r="BG320">
            <v>0</v>
          </cell>
        </row>
        <row r="321">
          <cell r="L321">
            <v>0</v>
          </cell>
          <cell r="S321">
            <v>0</v>
          </cell>
          <cell r="AF321">
            <v>0</v>
          </cell>
          <cell r="AM321">
            <v>0</v>
          </cell>
          <cell r="AZ321">
            <v>0</v>
          </cell>
          <cell r="BG321">
            <v>0</v>
          </cell>
        </row>
        <row r="322">
          <cell r="L322">
            <v>0</v>
          </cell>
          <cell r="S322">
            <v>0</v>
          </cell>
          <cell r="AF322">
            <v>0</v>
          </cell>
          <cell r="AM322">
            <v>0</v>
          </cell>
          <cell r="AZ322">
            <v>0</v>
          </cell>
          <cell r="BG322">
            <v>0</v>
          </cell>
        </row>
        <row r="323">
          <cell r="L323">
            <v>0</v>
          </cell>
          <cell r="S323">
            <v>0</v>
          </cell>
          <cell r="AF323">
            <v>0</v>
          </cell>
          <cell r="AM323">
            <v>0</v>
          </cell>
          <cell r="AZ323">
            <v>0</v>
          </cell>
          <cell r="BG323">
            <v>0</v>
          </cell>
        </row>
        <row r="324">
          <cell r="L324">
            <v>0</v>
          </cell>
          <cell r="S324">
            <v>0</v>
          </cell>
          <cell r="AF324">
            <v>0</v>
          </cell>
          <cell r="AM324">
            <v>0</v>
          </cell>
          <cell r="AZ324">
            <v>0</v>
          </cell>
          <cell r="BG324">
            <v>0</v>
          </cell>
        </row>
        <row r="325">
          <cell r="L325">
            <v>0</v>
          </cell>
          <cell r="S325">
            <v>0</v>
          </cell>
          <cell r="AF325">
            <v>0</v>
          </cell>
          <cell r="AM325">
            <v>0</v>
          </cell>
          <cell r="AZ325">
            <v>0</v>
          </cell>
          <cell r="BG325">
            <v>0</v>
          </cell>
        </row>
        <row r="326">
          <cell r="L326">
            <v>0</v>
          </cell>
          <cell r="S326">
            <v>0</v>
          </cell>
          <cell r="AF326">
            <v>0</v>
          </cell>
          <cell r="AM326">
            <v>0</v>
          </cell>
          <cell r="AZ326">
            <v>0</v>
          </cell>
          <cell r="BG326">
            <v>0</v>
          </cell>
        </row>
        <row r="327">
          <cell r="L327">
            <v>0</v>
          </cell>
          <cell r="S327">
            <v>0</v>
          </cell>
          <cell r="AF327">
            <v>0</v>
          </cell>
          <cell r="AM327">
            <v>0</v>
          </cell>
          <cell r="AZ327">
            <v>0</v>
          </cell>
          <cell r="BG327">
            <v>0</v>
          </cell>
        </row>
        <row r="328">
          <cell r="L328">
            <v>0</v>
          </cell>
          <cell r="S328">
            <v>0</v>
          </cell>
          <cell r="AF328">
            <v>0</v>
          </cell>
          <cell r="AM328">
            <v>0</v>
          </cell>
          <cell r="AZ328">
            <v>0</v>
          </cell>
          <cell r="BG328">
            <v>0</v>
          </cell>
        </row>
        <row r="329">
          <cell r="L329">
            <v>0</v>
          </cell>
          <cell r="S329">
            <v>0</v>
          </cell>
          <cell r="AF329">
            <v>0</v>
          </cell>
          <cell r="AM329">
            <v>0</v>
          </cell>
          <cell r="AZ329">
            <v>0</v>
          </cell>
          <cell r="BG329">
            <v>0</v>
          </cell>
        </row>
        <row r="330">
          <cell r="L330">
            <v>0</v>
          </cell>
          <cell r="S330">
            <v>0</v>
          </cell>
          <cell r="AF330">
            <v>0</v>
          </cell>
          <cell r="AM330">
            <v>0</v>
          </cell>
          <cell r="AZ330">
            <v>0</v>
          </cell>
          <cell r="BG330">
            <v>0</v>
          </cell>
        </row>
        <row r="331">
          <cell r="L331">
            <v>0</v>
          </cell>
          <cell r="S331">
            <v>0</v>
          </cell>
          <cell r="AF331">
            <v>0</v>
          </cell>
          <cell r="AM331">
            <v>0</v>
          </cell>
          <cell r="AZ331">
            <v>0</v>
          </cell>
          <cell r="BG331">
            <v>0</v>
          </cell>
        </row>
        <row r="332">
          <cell r="L332">
            <v>0</v>
          </cell>
          <cell r="S332">
            <v>0</v>
          </cell>
          <cell r="AF332">
            <v>0</v>
          </cell>
          <cell r="AM332">
            <v>0</v>
          </cell>
          <cell r="AZ332">
            <v>0</v>
          </cell>
          <cell r="BG332">
            <v>0</v>
          </cell>
        </row>
        <row r="333">
          <cell r="L333">
            <v>0</v>
          </cell>
          <cell r="S333">
            <v>0</v>
          </cell>
          <cell r="AF333">
            <v>0</v>
          </cell>
          <cell r="AM333">
            <v>0</v>
          </cell>
          <cell r="AZ333">
            <v>0</v>
          </cell>
          <cell r="BG333">
            <v>0</v>
          </cell>
        </row>
        <row r="334">
          <cell r="L334">
            <v>0</v>
          </cell>
          <cell r="S334">
            <v>0</v>
          </cell>
          <cell r="AF334">
            <v>0</v>
          </cell>
          <cell r="AM334">
            <v>0</v>
          </cell>
          <cell r="AZ334">
            <v>0</v>
          </cell>
          <cell r="BG334">
            <v>0</v>
          </cell>
        </row>
        <row r="335">
          <cell r="L335">
            <v>0</v>
          </cell>
          <cell r="S335">
            <v>0</v>
          </cell>
          <cell r="AF335">
            <v>0</v>
          </cell>
          <cell r="AM335">
            <v>0</v>
          </cell>
          <cell r="AZ335">
            <v>0</v>
          </cell>
          <cell r="BG335">
            <v>0</v>
          </cell>
        </row>
        <row r="336">
          <cell r="L336">
            <v>0</v>
          </cell>
          <cell r="S336">
            <v>0</v>
          </cell>
          <cell r="AF336">
            <v>0</v>
          </cell>
          <cell r="AM336">
            <v>0</v>
          </cell>
          <cell r="AZ336">
            <v>0</v>
          </cell>
          <cell r="BG336">
            <v>0</v>
          </cell>
        </row>
        <row r="337">
          <cell r="L337">
            <v>0</v>
          </cell>
          <cell r="S337">
            <v>0</v>
          </cell>
          <cell r="AF337">
            <v>0</v>
          </cell>
          <cell r="AM337">
            <v>0</v>
          </cell>
          <cell r="AZ337">
            <v>0</v>
          </cell>
          <cell r="BG337">
            <v>0</v>
          </cell>
        </row>
        <row r="338">
          <cell r="L338">
            <v>0</v>
          </cell>
          <cell r="S338">
            <v>0</v>
          </cell>
          <cell r="AF338">
            <v>0</v>
          </cell>
          <cell r="AM338">
            <v>0</v>
          </cell>
          <cell r="AZ338">
            <v>0</v>
          </cell>
          <cell r="BG338">
            <v>0</v>
          </cell>
        </row>
        <row r="339">
          <cell r="L339">
            <v>0</v>
          </cell>
          <cell r="S339">
            <v>0</v>
          </cell>
          <cell r="AF339">
            <v>0</v>
          </cell>
          <cell r="AM339">
            <v>0</v>
          </cell>
          <cell r="AZ339">
            <v>0</v>
          </cell>
          <cell r="BG339">
            <v>0</v>
          </cell>
        </row>
        <row r="340">
          <cell r="L340">
            <v>0</v>
          </cell>
          <cell r="S340">
            <v>0</v>
          </cell>
          <cell r="AF340">
            <v>0</v>
          </cell>
          <cell r="AM340">
            <v>0</v>
          </cell>
          <cell r="AZ340">
            <v>0</v>
          </cell>
          <cell r="BG340">
            <v>0</v>
          </cell>
        </row>
        <row r="341">
          <cell r="L341">
            <v>0</v>
          </cell>
          <cell r="S341">
            <v>0</v>
          </cell>
          <cell r="AF341">
            <v>0</v>
          </cell>
          <cell r="AM341">
            <v>0</v>
          </cell>
          <cell r="AZ341">
            <v>0</v>
          </cell>
          <cell r="BG341">
            <v>0</v>
          </cell>
        </row>
        <row r="342">
          <cell r="L342">
            <v>0</v>
          </cell>
          <cell r="S342">
            <v>0</v>
          </cell>
          <cell r="AF342">
            <v>0</v>
          </cell>
          <cell r="AM342">
            <v>0</v>
          </cell>
          <cell r="AZ342">
            <v>0</v>
          </cell>
          <cell r="BG342">
            <v>0</v>
          </cell>
        </row>
        <row r="343">
          <cell r="L343">
            <v>0</v>
          </cell>
          <cell r="S343">
            <v>0</v>
          </cell>
          <cell r="AF343">
            <v>0</v>
          </cell>
          <cell r="AM343">
            <v>0</v>
          </cell>
          <cell r="AZ343">
            <v>0</v>
          </cell>
          <cell r="BG343">
            <v>0</v>
          </cell>
        </row>
        <row r="344">
          <cell r="L344">
            <v>0</v>
          </cell>
          <cell r="S344">
            <v>0</v>
          </cell>
          <cell r="AF344">
            <v>0</v>
          </cell>
          <cell r="AM344">
            <v>0</v>
          </cell>
          <cell r="AZ344">
            <v>0</v>
          </cell>
          <cell r="BG344">
            <v>0</v>
          </cell>
        </row>
        <row r="345">
          <cell r="L345">
            <v>0</v>
          </cell>
          <cell r="S345">
            <v>0</v>
          </cell>
          <cell r="AF345">
            <v>0</v>
          </cell>
          <cell r="AM345">
            <v>0</v>
          </cell>
          <cell r="AZ345">
            <v>0</v>
          </cell>
          <cell r="BG345">
            <v>0</v>
          </cell>
        </row>
        <row r="346">
          <cell r="L346">
            <v>0</v>
          </cell>
          <cell r="S346">
            <v>0</v>
          </cell>
          <cell r="AF346">
            <v>0</v>
          </cell>
          <cell r="AM346">
            <v>0</v>
          </cell>
          <cell r="AZ346">
            <v>0</v>
          </cell>
          <cell r="BG346">
            <v>0</v>
          </cell>
        </row>
        <row r="347">
          <cell r="L347">
            <v>0</v>
          </cell>
          <cell r="S347">
            <v>0</v>
          </cell>
          <cell r="AF347">
            <v>0</v>
          </cell>
          <cell r="AM347">
            <v>0</v>
          </cell>
          <cell r="AZ347">
            <v>0</v>
          </cell>
          <cell r="BG347">
            <v>0</v>
          </cell>
        </row>
        <row r="348">
          <cell r="L348">
            <v>0</v>
          </cell>
          <cell r="S348">
            <v>0</v>
          </cell>
          <cell r="AF348">
            <v>0</v>
          </cell>
          <cell r="AM348">
            <v>0</v>
          </cell>
          <cell r="AZ348">
            <v>0</v>
          </cell>
          <cell r="BG348">
            <v>0</v>
          </cell>
        </row>
        <row r="349">
          <cell r="L349">
            <v>0</v>
          </cell>
          <cell r="S349">
            <v>0</v>
          </cell>
          <cell r="AF349">
            <v>0</v>
          </cell>
          <cell r="AM349">
            <v>0</v>
          </cell>
          <cell r="AZ349">
            <v>0</v>
          </cell>
          <cell r="BG349">
            <v>0</v>
          </cell>
        </row>
        <row r="350">
          <cell r="L350">
            <v>0</v>
          </cell>
          <cell r="S350">
            <v>0</v>
          </cell>
          <cell r="AF350">
            <v>0</v>
          </cell>
          <cell r="AM350">
            <v>0</v>
          </cell>
          <cell r="AZ350">
            <v>0</v>
          </cell>
          <cell r="BG350">
            <v>0</v>
          </cell>
        </row>
      </sheetData>
      <sheetData sheetId="19">
        <row r="2">
          <cell r="B2" t="str">
            <v>39E</v>
          </cell>
          <cell r="C2" t="str">
            <v>42E</v>
          </cell>
          <cell r="D2" t="str">
            <v>43E</v>
          </cell>
          <cell r="E2" t="str">
            <v>44E</v>
          </cell>
          <cell r="F2" t="str">
            <v>45E</v>
          </cell>
          <cell r="G2" t="str">
            <v>46E</v>
          </cell>
          <cell r="H2" t="str">
            <v>47E</v>
          </cell>
          <cell r="I2" t="str">
            <v>48E</v>
          </cell>
          <cell r="J2" t="str">
            <v>49E</v>
          </cell>
          <cell r="K2" t="str">
            <v>64E</v>
          </cell>
          <cell r="L2" t="str">
            <v>24E</v>
          </cell>
          <cell r="M2" t="str">
            <v>25E</v>
          </cell>
          <cell r="N2" t="str">
            <v>26E</v>
          </cell>
          <cell r="O2" t="str">
            <v>CIS</v>
          </cell>
          <cell r="P2" t="str">
            <v>CLS</v>
          </cell>
          <cell r="S2" t="str">
            <v>39E97</v>
          </cell>
          <cell r="T2" t="str">
            <v>42E97</v>
          </cell>
          <cell r="U2" t="str">
            <v>43E97</v>
          </cell>
          <cell r="V2" t="str">
            <v>44E97</v>
          </cell>
          <cell r="W2" t="str">
            <v>45E97</v>
          </cell>
          <cell r="X2" t="str">
            <v>46E97</v>
          </cell>
          <cell r="Y2" t="str">
            <v>48E97</v>
          </cell>
          <cell r="Z2" t="str">
            <v>47E97</v>
          </cell>
          <cell r="AA2" t="str">
            <v>49E97</v>
          </cell>
          <cell r="AB2" t="str">
            <v>64E97</v>
          </cell>
          <cell r="AC2" t="str">
            <v>24E97</v>
          </cell>
          <cell r="AD2" t="str">
            <v>25E97</v>
          </cell>
          <cell r="AE2" t="str">
            <v>26E97</v>
          </cell>
          <cell r="AF2" t="str">
            <v>CIS</v>
          </cell>
          <cell r="AG2" t="str">
            <v>CLS</v>
          </cell>
        </row>
        <row r="3">
          <cell r="A3" t="str">
            <v>Row Labels</v>
          </cell>
          <cell r="B3" t="str">
            <v>Sum of PS39E</v>
          </cell>
          <cell r="C3" t="str">
            <v>Sum of PS42E</v>
          </cell>
          <cell r="D3" t="str">
            <v>Sum of PS43E</v>
          </cell>
          <cell r="E3" t="str">
            <v>Sum of PS44E</v>
          </cell>
          <cell r="F3" t="str">
            <v>Sum of PS45E</v>
          </cell>
          <cell r="G3" t="str">
            <v>Sum of PS46E</v>
          </cell>
          <cell r="H3" t="str">
            <v>Sum of PS47E</v>
          </cell>
          <cell r="I3" t="str">
            <v>Sum of PS48E</v>
          </cell>
          <cell r="J3" t="str">
            <v>Sum of PS49E</v>
          </cell>
          <cell r="K3" t="str">
            <v>Sum of PS64E</v>
          </cell>
          <cell r="L3" t="str">
            <v>Sum of PS24E</v>
          </cell>
          <cell r="M3" t="str">
            <v>Sum of PS25E</v>
          </cell>
          <cell r="N3" t="str">
            <v>Sum of PS26E</v>
          </cell>
          <cell r="R3" t="str">
            <v>Row Labels</v>
          </cell>
          <cell r="S3" t="str">
            <v>Sum of PS39E97</v>
          </cell>
          <cell r="T3" t="str">
            <v>Sum of PS42E97</v>
          </cell>
          <cell r="U3" t="str">
            <v>Sum of PS43E97</v>
          </cell>
          <cell r="V3" t="str">
            <v>Sum of PS44E97</v>
          </cell>
          <cell r="W3" t="str">
            <v>Sum of PS45E97</v>
          </cell>
          <cell r="X3" t="str">
            <v>Sum of PS46E97</v>
          </cell>
          <cell r="Y3" t="str">
            <v>Sum of PS48E97</v>
          </cell>
          <cell r="Z3" t="str">
            <v>Sum of PS47E97</v>
          </cell>
          <cell r="AA3" t="str">
            <v>Sum of PS49E97</v>
          </cell>
          <cell r="AB3" t="str">
            <v>Sum of PS64E97</v>
          </cell>
          <cell r="AC3" t="str">
            <v>Sum of PS24E97</v>
          </cell>
          <cell r="AD3" t="str">
            <v>Sum of PS25E97</v>
          </cell>
          <cell r="AE3" t="str">
            <v>Sum of PS26E97</v>
          </cell>
        </row>
        <row r="4">
          <cell r="A4" t="str">
            <v>00000</v>
          </cell>
          <cell r="B4">
            <v>0.92100000000000004</v>
          </cell>
          <cell r="C4">
            <v>9.7680000000000007</v>
          </cell>
          <cell r="D4">
            <v>1.601</v>
          </cell>
          <cell r="E4">
            <v>1.7650000000000001</v>
          </cell>
          <cell r="F4">
            <v>3.2479999999999998</v>
          </cell>
          <cell r="G4">
            <v>2.4009999999999998</v>
          </cell>
          <cell r="H4">
            <v>17.094999999999999</v>
          </cell>
          <cell r="I4">
            <v>0.48699999999999999</v>
          </cell>
          <cell r="J4">
            <v>1.0349999999999999</v>
          </cell>
          <cell r="K4">
            <v>1.675</v>
          </cell>
          <cell r="L4">
            <v>2.7</v>
          </cell>
          <cell r="M4">
            <v>21.780999999999999</v>
          </cell>
          <cell r="N4">
            <v>16.731999999999999</v>
          </cell>
          <cell r="O4">
            <v>39.995999999999995</v>
          </cell>
          <cell r="P4">
            <v>41.212999999999994</v>
          </cell>
          <cell r="R4" t="str">
            <v>06098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I4" t="str">
            <v>06098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0.47799999999999998</v>
          </cell>
          <cell r="AO4">
            <v>5.5E-2</v>
          </cell>
          <cell r="AP4">
            <v>0</v>
          </cell>
          <cell r="AQ4">
            <v>0.2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0.7330000000000001</v>
          </cell>
          <cell r="AX4">
            <v>0</v>
          </cell>
        </row>
        <row r="5">
          <cell r="A5" t="str">
            <v>01109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4.9000000000000002E-2</v>
          </cell>
          <cell r="O5">
            <v>0</v>
          </cell>
          <cell r="P5">
            <v>4.9000000000000002E-2</v>
          </cell>
          <cell r="R5" t="str">
            <v>10070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I5" t="str">
            <v>10070</v>
          </cell>
          <cell r="AJ5">
            <v>0</v>
          </cell>
          <cell r="AK5">
            <v>0</v>
          </cell>
          <cell r="AL5">
            <v>0.28000000000000003</v>
          </cell>
          <cell r="AM5">
            <v>0</v>
          </cell>
          <cell r="AN5">
            <v>0.17399999999999999</v>
          </cell>
          <cell r="AO5">
            <v>0.122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0.57600000000000007</v>
          </cell>
          <cell r="AX5">
            <v>0</v>
          </cell>
        </row>
        <row r="6">
          <cell r="A6" t="str">
            <v>01122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4.9000000000000002E-2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4.9000000000000002E-2</v>
          </cell>
          <cell r="P6">
            <v>0</v>
          </cell>
          <cell r="R6" t="str">
            <v>14064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I6" t="str">
            <v>14064</v>
          </cell>
          <cell r="AJ6">
            <v>0</v>
          </cell>
          <cell r="AK6">
            <v>0</v>
          </cell>
          <cell r="AL6">
            <v>0.1</v>
          </cell>
          <cell r="AM6">
            <v>0</v>
          </cell>
          <cell r="AN6">
            <v>0</v>
          </cell>
          <cell r="AO6">
            <v>0.5</v>
          </cell>
          <cell r="AP6">
            <v>0</v>
          </cell>
          <cell r="AQ6">
            <v>0.05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0.65</v>
          </cell>
          <cell r="AX6">
            <v>0</v>
          </cell>
        </row>
        <row r="7">
          <cell r="A7" t="str">
            <v>01147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 t="str">
            <v>21036</v>
          </cell>
          <cell r="S7">
            <v>0</v>
          </cell>
          <cell r="T7">
            <v>0.14599999999999999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0.14599999999999999</v>
          </cell>
          <cell r="AG7">
            <v>0</v>
          </cell>
          <cell r="AI7" t="str">
            <v>21036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A8" t="str">
            <v>03050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0.67500000000000004</v>
          </cell>
          <cell r="L8">
            <v>0</v>
          </cell>
          <cell r="M8">
            <v>0</v>
          </cell>
          <cell r="N8">
            <v>0</v>
          </cell>
          <cell r="O8">
            <v>0.67500000000000004</v>
          </cell>
          <cell r="P8">
            <v>0</v>
          </cell>
          <cell r="R8" t="str">
            <v>21206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 t="str">
            <v>21206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0.15</v>
          </cell>
          <cell r="AW8">
            <v>0</v>
          </cell>
          <cell r="AX8">
            <v>0.15</v>
          </cell>
        </row>
        <row r="9">
          <cell r="A9" t="str">
            <v>03116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0.66200000000000003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1.6619999999999999</v>
          </cell>
          <cell r="P9">
            <v>0</v>
          </cell>
          <cell r="R9" t="str">
            <v>21226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I9" t="str">
            <v>21226</v>
          </cell>
          <cell r="AJ9">
            <v>0</v>
          </cell>
          <cell r="AK9">
            <v>0</v>
          </cell>
          <cell r="AL9">
            <v>0.125</v>
          </cell>
          <cell r="AM9">
            <v>0</v>
          </cell>
          <cell r="AN9">
            <v>0.35</v>
          </cell>
          <cell r="AO9">
            <v>0.25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0.72499999999999998</v>
          </cell>
          <cell r="AX9">
            <v>0</v>
          </cell>
        </row>
        <row r="10">
          <cell r="A10" t="str">
            <v>04019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0.16700000000000001</v>
          </cell>
          <cell r="N10">
            <v>0</v>
          </cell>
          <cell r="O10">
            <v>0</v>
          </cell>
          <cell r="P10">
            <v>0.16700000000000001</v>
          </cell>
          <cell r="R10" t="str">
            <v>25101</v>
          </cell>
          <cell r="AF10">
            <v>0</v>
          </cell>
          <cell r="AG10">
            <v>0</v>
          </cell>
          <cell r="AI10" t="str">
            <v>25101</v>
          </cell>
          <cell r="AW10">
            <v>0</v>
          </cell>
          <cell r="AX10">
            <v>0</v>
          </cell>
        </row>
        <row r="11">
          <cell r="A11" t="str">
            <v>04069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1.4E-2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1.4E-2</v>
          </cell>
          <cell r="P11">
            <v>0</v>
          </cell>
          <cell r="R11" t="str">
            <v>27019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I11" t="str">
            <v>27019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A12" t="str">
            <v>04127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0.32300000000000001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0.32300000000000001</v>
          </cell>
          <cell r="P12">
            <v>0</v>
          </cell>
          <cell r="R12" t="str">
            <v>31201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I12" t="str">
            <v>31201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1.8</v>
          </cell>
          <cell r="AO12">
            <v>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3.8</v>
          </cell>
          <cell r="AX12">
            <v>0</v>
          </cell>
        </row>
        <row r="13">
          <cell r="A13" t="str">
            <v>04222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 t="str">
            <v>32325</v>
          </cell>
          <cell r="AF13">
            <v>0</v>
          </cell>
          <cell r="AG13">
            <v>0</v>
          </cell>
          <cell r="AI13" t="str">
            <v>32325</v>
          </cell>
          <cell r="AL13">
            <v>0.23</v>
          </cell>
          <cell r="AQ13">
            <v>0.318</v>
          </cell>
          <cell r="AW13">
            <v>0.54800000000000004</v>
          </cell>
          <cell r="AX13">
            <v>0</v>
          </cell>
        </row>
        <row r="14">
          <cell r="A14" t="str">
            <v>05402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 t="str">
            <v>33115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I14" t="str">
            <v>33115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0.33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0.33</v>
          </cell>
          <cell r="AX14">
            <v>0</v>
          </cell>
        </row>
        <row r="15">
          <cell r="A15" t="str">
            <v>06098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0.8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0.8</v>
          </cell>
          <cell r="P15">
            <v>0</v>
          </cell>
          <cell r="R15" t="str">
            <v>34307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I15" t="str">
            <v>34307</v>
          </cell>
          <cell r="AJ15">
            <v>0</v>
          </cell>
          <cell r="AK15">
            <v>0</v>
          </cell>
          <cell r="AL15">
            <v>0.25</v>
          </cell>
          <cell r="AM15">
            <v>0</v>
          </cell>
          <cell r="AN15">
            <v>0</v>
          </cell>
          <cell r="AO15">
            <v>0.33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0.249</v>
          </cell>
          <cell r="AW15">
            <v>0.58000000000000007</v>
          </cell>
          <cell r="AX15">
            <v>0.249</v>
          </cell>
        </row>
        <row r="16">
          <cell r="A16" t="str">
            <v>06112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1.0049999999999999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1.0049999999999999</v>
          </cell>
          <cell r="P16">
            <v>0</v>
          </cell>
          <cell r="R16" t="str">
            <v>38324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I16" t="str">
            <v>38324</v>
          </cell>
          <cell r="AJ16">
            <v>0</v>
          </cell>
          <cell r="AK16">
            <v>0</v>
          </cell>
          <cell r="AL16">
            <v>0.26</v>
          </cell>
          <cell r="AM16">
            <v>0</v>
          </cell>
          <cell r="AN16">
            <v>0.12</v>
          </cell>
          <cell r="AO16">
            <v>7.0000000000000007E-2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0.45</v>
          </cell>
          <cell r="AX16">
            <v>0</v>
          </cell>
        </row>
        <row r="17">
          <cell r="A17" t="str">
            <v>06119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0.33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2.31</v>
          </cell>
          <cell r="O17">
            <v>0.33</v>
          </cell>
          <cell r="P17">
            <v>2.31</v>
          </cell>
          <cell r="R17" t="str">
            <v>39002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I17" t="str">
            <v>39002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A18" t="str">
            <v>06122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 t="str">
            <v>00000</v>
          </cell>
          <cell r="S18">
            <v>0</v>
          </cell>
          <cell r="T18">
            <v>0.14599999999999999</v>
          </cell>
          <cell r="U18">
            <v>8.4000000000000005E-2</v>
          </cell>
          <cell r="V18">
            <v>0</v>
          </cell>
          <cell r="W18">
            <v>0.16700000000000001</v>
          </cell>
          <cell r="X18">
            <v>6.7000000000000004E-2</v>
          </cell>
          <cell r="Y18">
            <v>0</v>
          </cell>
          <cell r="Z18">
            <v>8.2000000000000003E-2</v>
          </cell>
          <cell r="AA18">
            <v>0</v>
          </cell>
          <cell r="AB18">
            <v>0</v>
          </cell>
          <cell r="AC18">
            <v>0</v>
          </cell>
          <cell r="AD18">
            <v>2.2800000000000002</v>
          </cell>
          <cell r="AE18">
            <v>0</v>
          </cell>
          <cell r="AF18">
            <v>0.54600000000000004</v>
          </cell>
          <cell r="AG18">
            <v>2.2800000000000002</v>
          </cell>
          <cell r="AI18" t="str">
            <v>00000</v>
          </cell>
          <cell r="AJ18">
            <v>0.85299999999999998</v>
          </cell>
          <cell r="AK18">
            <v>0</v>
          </cell>
          <cell r="AL18">
            <v>23.940000000000008</v>
          </cell>
          <cell r="AM18">
            <v>1.3</v>
          </cell>
          <cell r="AN18">
            <v>46.819000000000017</v>
          </cell>
          <cell r="AO18">
            <v>22.720999999999997</v>
          </cell>
          <cell r="AP18">
            <v>3.6120000000000001</v>
          </cell>
          <cell r="AQ18">
            <v>8.8459999999999983</v>
          </cell>
          <cell r="AR18">
            <v>5.0659999999999998</v>
          </cell>
          <cell r="AS18">
            <v>6.9960000000000004</v>
          </cell>
          <cell r="AT18">
            <v>0</v>
          </cell>
          <cell r="AU18">
            <v>0.93900000000000006</v>
          </cell>
          <cell r="AV18">
            <v>12.532</v>
          </cell>
          <cell r="AW18">
            <v>120.15300000000003</v>
          </cell>
          <cell r="AX18">
            <v>13.471</v>
          </cell>
        </row>
        <row r="19">
          <cell r="A19" t="str">
            <v>08401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0.06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0.33</v>
          </cell>
          <cell r="O19">
            <v>0.06</v>
          </cell>
          <cell r="P19">
            <v>0.33</v>
          </cell>
          <cell r="R19" t="str">
            <v>06119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I19" t="str">
            <v>06119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0.47499999999999998</v>
          </cell>
          <cell r="AO19">
            <v>0.52100000000000002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1.742</v>
          </cell>
          <cell r="AW19">
            <v>0.996</v>
          </cell>
          <cell r="AX19">
            <v>1.742</v>
          </cell>
        </row>
        <row r="20">
          <cell r="A20" t="str">
            <v>08458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0.96399999999999997</v>
          </cell>
          <cell r="N20">
            <v>0</v>
          </cell>
          <cell r="O20">
            <v>0</v>
          </cell>
          <cell r="P20">
            <v>0.96399999999999997</v>
          </cell>
          <cell r="R20" t="str">
            <v>16046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>16046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1.2E-2</v>
          </cell>
          <cell r="AO20">
            <v>5.0000000000000001E-3</v>
          </cell>
          <cell r="AP20">
            <v>0</v>
          </cell>
          <cell r="AQ20">
            <v>0</v>
          </cell>
          <cell r="AR20">
            <v>4.0000000000000001E-3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2.1000000000000001E-2</v>
          </cell>
          <cell r="AX20">
            <v>0</v>
          </cell>
        </row>
        <row r="21">
          <cell r="A21" t="str">
            <v>09075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 t="str">
            <v>22009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I21" t="str">
            <v>22009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0.45</v>
          </cell>
          <cell r="AO21">
            <v>0</v>
          </cell>
          <cell r="AP21">
            <v>0</v>
          </cell>
          <cell r="AQ21">
            <v>0.4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0.85000000000000009</v>
          </cell>
          <cell r="AX21">
            <v>0</v>
          </cell>
        </row>
        <row r="22">
          <cell r="A22" t="str">
            <v>09102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0.155</v>
          </cell>
          <cell r="O22">
            <v>0</v>
          </cell>
          <cell r="P22">
            <v>0.155</v>
          </cell>
          <cell r="R22" t="str">
            <v>38264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I22" t="str">
            <v>38264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A23" t="str">
            <v>09207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0.39700000000000002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0.39700000000000002</v>
          </cell>
          <cell r="P23">
            <v>0</v>
          </cell>
          <cell r="R23" t="str">
            <v>22008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I23" t="str">
            <v>22008</v>
          </cell>
          <cell r="AJ23">
            <v>0</v>
          </cell>
          <cell r="AK23">
            <v>0</v>
          </cell>
          <cell r="AL23">
            <v>0.03</v>
          </cell>
          <cell r="AM23">
            <v>0</v>
          </cell>
          <cell r="AN23">
            <v>5.0000000000000001E-3</v>
          </cell>
          <cell r="AO23">
            <v>5.0000000000000001E-3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3.9999999999999994E-2</v>
          </cell>
          <cell r="AX23">
            <v>0</v>
          </cell>
        </row>
        <row r="24">
          <cell r="A24" t="str">
            <v>10050</v>
          </cell>
          <cell r="B24">
            <v>0</v>
          </cell>
          <cell r="C24">
            <v>0</v>
          </cell>
          <cell r="D24">
            <v>0</v>
          </cell>
          <cell r="E24">
            <v>0.33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0.33</v>
          </cell>
          <cell r="P24">
            <v>0</v>
          </cell>
          <cell r="R24" t="str">
            <v>39203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I24" t="str">
            <v>39203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A25" t="str">
            <v>10070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0.1</v>
          </cell>
          <cell r="P25">
            <v>0</v>
          </cell>
          <cell r="R25" t="str">
            <v>27343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 t="str">
            <v>27343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0.81299999999999994</v>
          </cell>
          <cell r="AT25">
            <v>0</v>
          </cell>
          <cell r="AU25">
            <v>0</v>
          </cell>
          <cell r="AV25">
            <v>0</v>
          </cell>
          <cell r="AW25">
            <v>0.81299999999999994</v>
          </cell>
          <cell r="AX25">
            <v>0</v>
          </cell>
        </row>
        <row r="26">
          <cell r="A26" t="str">
            <v>11051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 t="str">
            <v>30029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I26" t="str">
            <v>30029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A27" t="str">
            <v>12110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0.11799999999999999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0.11799999999999999</v>
          </cell>
          <cell r="P27">
            <v>0</v>
          </cell>
          <cell r="R27" t="str">
            <v>17401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I27" t="str">
            <v>17401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 t="str">
            <v>13144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 t="str">
            <v>39208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I28" t="str">
            <v>39208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A29" t="str">
            <v>13146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 t="str">
            <v>21237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I29" t="str">
            <v>21237</v>
          </cell>
          <cell r="AJ29">
            <v>0</v>
          </cell>
          <cell r="AK29">
            <v>0</v>
          </cell>
          <cell r="AL29">
            <v>1.401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1.401</v>
          </cell>
          <cell r="AX29">
            <v>0</v>
          </cell>
        </row>
        <row r="30">
          <cell r="A30" t="str">
            <v>13151</v>
          </cell>
          <cell r="B30">
            <v>0</v>
          </cell>
          <cell r="C30">
            <v>0.5</v>
          </cell>
          <cell r="D30">
            <v>0</v>
          </cell>
          <cell r="E30">
            <v>0</v>
          </cell>
          <cell r="F30">
            <v>0.15</v>
          </cell>
          <cell r="G30">
            <v>7.0000000000000007E-2</v>
          </cell>
          <cell r="H30">
            <v>5.8000000000000003E-2</v>
          </cell>
          <cell r="I30">
            <v>7.0000000000000007E-2</v>
          </cell>
          <cell r="J30">
            <v>0.01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0.8580000000000001</v>
          </cell>
          <cell r="P30">
            <v>0</v>
          </cell>
          <cell r="R30" t="str">
            <v>32901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I30" t="str">
            <v>32901</v>
          </cell>
          <cell r="AJ30">
            <v>0</v>
          </cell>
          <cell r="AK30">
            <v>0</v>
          </cell>
          <cell r="AL30">
            <v>0.32</v>
          </cell>
          <cell r="AM30">
            <v>0</v>
          </cell>
          <cell r="AN30">
            <v>0.6</v>
          </cell>
          <cell r="AO30">
            <v>0</v>
          </cell>
          <cell r="AP30">
            <v>0</v>
          </cell>
          <cell r="AQ30">
            <v>0.2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1.1199999999999999</v>
          </cell>
          <cell r="AX30">
            <v>0</v>
          </cell>
        </row>
        <row r="31">
          <cell r="A31" t="str">
            <v>13156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 t="str">
            <v>20406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I31" t="str">
            <v>20406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A32" t="str">
            <v>13160</v>
          </cell>
          <cell r="B32">
            <v>0</v>
          </cell>
          <cell r="C32">
            <v>0.5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0.5</v>
          </cell>
          <cell r="P32">
            <v>0</v>
          </cell>
          <cell r="R32" t="str">
            <v>15206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I32" t="str">
            <v>15206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A33" t="str">
            <v>13167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 t="str">
            <v>32081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I33" t="str">
            <v>32081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0.7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0.7</v>
          </cell>
          <cell r="AX33">
            <v>0</v>
          </cell>
        </row>
        <row r="34">
          <cell r="A34" t="str">
            <v>13301</v>
          </cell>
          <cell r="B34">
            <v>0.62</v>
          </cell>
          <cell r="C34">
            <v>0.29299999999999998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0.91300000000000003</v>
          </cell>
          <cell r="P34">
            <v>0</v>
          </cell>
          <cell r="R34" t="str">
            <v>27416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I34" t="str">
            <v>27416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</v>
          </cell>
          <cell r="AT34">
            <v>0</v>
          </cell>
          <cell r="AU34">
            <v>0</v>
          </cell>
          <cell r="AV34">
            <v>0</v>
          </cell>
          <cell r="AW34">
            <v>1</v>
          </cell>
          <cell r="AX34">
            <v>0</v>
          </cell>
        </row>
        <row r="35">
          <cell r="A35" t="str">
            <v>14064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 t="str">
            <v>29311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I35" t="str">
            <v>29311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0.436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0.59599999999999997</v>
          </cell>
          <cell r="AW35">
            <v>0.436</v>
          </cell>
          <cell r="AX35">
            <v>0.59599999999999997</v>
          </cell>
        </row>
        <row r="36">
          <cell r="A36" t="str">
            <v>14065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 t="str">
            <v>34324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I36" t="str">
            <v>34324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1</v>
          </cell>
          <cell r="AO36">
            <v>0</v>
          </cell>
          <cell r="AP36">
            <v>0</v>
          </cell>
          <cell r="AQ36">
            <v>0</v>
          </cell>
          <cell r="AR36">
            <v>0.34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1.34</v>
          </cell>
          <cell r="AX36">
            <v>0</v>
          </cell>
        </row>
        <row r="37">
          <cell r="A37" t="str">
            <v>14066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 t="str">
            <v>39201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I37" t="str">
            <v>39201</v>
          </cell>
          <cell r="AJ37">
            <v>0.01</v>
          </cell>
          <cell r="AK37">
            <v>0</v>
          </cell>
          <cell r="AL37">
            <v>0.6</v>
          </cell>
          <cell r="AM37">
            <v>0</v>
          </cell>
          <cell r="AN37">
            <v>2.35</v>
          </cell>
          <cell r="AO37">
            <v>2</v>
          </cell>
          <cell r="AP37">
            <v>0</v>
          </cell>
          <cell r="AQ37">
            <v>0.17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5.13</v>
          </cell>
          <cell r="AX37">
            <v>0</v>
          </cell>
        </row>
        <row r="38">
          <cell r="A38" t="str">
            <v>14097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0.16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0.16</v>
          </cell>
          <cell r="P38">
            <v>0</v>
          </cell>
          <cell r="R38" t="str">
            <v>14400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I38" t="str">
            <v>14400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 t="str">
            <v>14104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 t="str">
            <v>31004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I39" t="str">
            <v>31004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1.6</v>
          </cell>
          <cell r="AO39">
            <v>0</v>
          </cell>
          <cell r="AP39">
            <v>0</v>
          </cell>
          <cell r="AQ39">
            <v>0</v>
          </cell>
          <cell r="AR39">
            <v>2</v>
          </cell>
          <cell r="AS39">
            <v>0</v>
          </cell>
          <cell r="AT39">
            <v>0</v>
          </cell>
          <cell r="AU39">
            <v>0</v>
          </cell>
          <cell r="AV39">
            <v>5</v>
          </cell>
          <cell r="AW39">
            <v>3.6</v>
          </cell>
          <cell r="AX39">
            <v>5</v>
          </cell>
        </row>
        <row r="40">
          <cell r="A40" t="str">
            <v>14400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0.1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0.1</v>
          </cell>
          <cell r="P40">
            <v>0</v>
          </cell>
          <cell r="R40" t="str">
            <v>38300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I40" t="str">
            <v>38300</v>
          </cell>
          <cell r="AJ40">
            <v>0</v>
          </cell>
          <cell r="AK40">
            <v>0</v>
          </cell>
          <cell r="AL40">
            <v>0.11</v>
          </cell>
          <cell r="AM40">
            <v>0</v>
          </cell>
          <cell r="AN40">
            <v>0.54</v>
          </cell>
          <cell r="AO40">
            <v>0.21</v>
          </cell>
          <cell r="AP40">
            <v>0</v>
          </cell>
          <cell r="AQ40">
            <v>0.15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1.01</v>
          </cell>
          <cell r="AX40">
            <v>0</v>
          </cell>
        </row>
        <row r="41">
          <cell r="A41" t="str">
            <v>15206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 t="str">
            <v>25118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8.7999999999999995E-2</v>
          </cell>
          <cell r="AE41">
            <v>0</v>
          </cell>
          <cell r="AF41">
            <v>0</v>
          </cell>
          <cell r="AG41">
            <v>8.7999999999999995E-2</v>
          </cell>
          <cell r="AI41" t="str">
            <v>25118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0.57499999999999996</v>
          </cell>
          <cell r="AO41">
            <v>0.2</v>
          </cell>
          <cell r="AP41">
            <v>0</v>
          </cell>
          <cell r="AQ41">
            <v>0.251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1.0259999999999998</v>
          </cell>
          <cell r="AX41">
            <v>0</v>
          </cell>
        </row>
        <row r="42">
          <cell r="A42" t="str">
            <v>16020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0.11600000000000001</v>
          </cell>
          <cell r="N42">
            <v>0</v>
          </cell>
          <cell r="O42">
            <v>0</v>
          </cell>
          <cell r="P42">
            <v>0.11600000000000001</v>
          </cell>
          <cell r="R42" t="str">
            <v>23311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I42" t="str">
            <v>23311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A43" t="str">
            <v>16046</v>
          </cell>
          <cell r="B43">
            <v>0</v>
          </cell>
          <cell r="C43">
            <v>0</v>
          </cell>
          <cell r="D43">
            <v>0</v>
          </cell>
          <cell r="E43">
            <v>0.13800000000000001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0.13800000000000001</v>
          </cell>
          <cell r="P43">
            <v>0</v>
          </cell>
          <cell r="R43" t="str">
            <v>04019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I43" t="str">
            <v>04019</v>
          </cell>
          <cell r="AJ43">
            <v>0</v>
          </cell>
          <cell r="AK43">
            <v>0</v>
          </cell>
          <cell r="AL43">
            <v>6.7000000000000004E-2</v>
          </cell>
          <cell r="AM43">
            <v>0</v>
          </cell>
          <cell r="AN43">
            <v>0</v>
          </cell>
          <cell r="AO43">
            <v>0.16700000000000001</v>
          </cell>
          <cell r="AP43">
            <v>0</v>
          </cell>
          <cell r="AQ43">
            <v>0.02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0.254</v>
          </cell>
          <cell r="AX43">
            <v>0</v>
          </cell>
        </row>
        <row r="44">
          <cell r="A44" t="str">
            <v>16050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0.8</v>
          </cell>
          <cell r="P44">
            <v>0</v>
          </cell>
          <cell r="R44" t="str">
            <v>37507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I44" t="str">
            <v>37507</v>
          </cell>
          <cell r="AJ44">
            <v>0</v>
          </cell>
          <cell r="AK44">
            <v>0</v>
          </cell>
          <cell r="AL44">
            <v>1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1</v>
          </cell>
          <cell r="AX44">
            <v>0</v>
          </cell>
        </row>
        <row r="45">
          <cell r="A45" t="str">
            <v>17001</v>
          </cell>
          <cell r="B45">
            <v>0</v>
          </cell>
          <cell r="C45">
            <v>0</v>
          </cell>
          <cell r="D45">
            <v>0</v>
          </cell>
          <cell r="E45">
            <v>0.65600000000000003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0.65600000000000003</v>
          </cell>
          <cell r="P45">
            <v>0</v>
          </cell>
          <cell r="R45" t="str">
            <v>38265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I45" t="str">
            <v>38265</v>
          </cell>
          <cell r="AJ45">
            <v>0</v>
          </cell>
          <cell r="AK45">
            <v>0</v>
          </cell>
          <cell r="AL45">
            <v>0.21</v>
          </cell>
          <cell r="AM45">
            <v>0</v>
          </cell>
          <cell r="AN45">
            <v>0.27700000000000002</v>
          </cell>
          <cell r="AO45">
            <v>0.16700000000000001</v>
          </cell>
          <cell r="AP45">
            <v>0</v>
          </cell>
          <cell r="AQ45">
            <v>0.11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0.76400000000000001</v>
          </cell>
          <cell r="AX45">
            <v>0</v>
          </cell>
        </row>
        <row r="46">
          <cell r="A46" t="str">
            <v>17210</v>
          </cell>
          <cell r="B46">
            <v>0</v>
          </cell>
          <cell r="C46">
            <v>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3.24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</v>
          </cell>
          <cell r="O46">
            <v>4.24</v>
          </cell>
          <cell r="P46">
            <v>1</v>
          </cell>
          <cell r="R46" t="str">
            <v>36140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I46" t="str">
            <v>36140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A47" t="str">
            <v>17400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4.7E-2</v>
          </cell>
          <cell r="N47">
            <v>0</v>
          </cell>
          <cell r="O47">
            <v>0</v>
          </cell>
          <cell r="P47">
            <v>4.7E-2</v>
          </cell>
          <cell r="R47" t="str">
            <v>26070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 t="str">
            <v>26070</v>
          </cell>
          <cell r="AJ47">
            <v>0</v>
          </cell>
          <cell r="AK47">
            <v>0</v>
          </cell>
          <cell r="AL47">
            <v>3.5000000000000003E-2</v>
          </cell>
          <cell r="AM47">
            <v>0</v>
          </cell>
          <cell r="AN47">
            <v>0</v>
          </cell>
          <cell r="AO47">
            <v>6.8000000000000005E-2</v>
          </cell>
          <cell r="AP47">
            <v>0</v>
          </cell>
          <cell r="AQ47">
            <v>3.5000000000000003E-2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0.13800000000000001</v>
          </cell>
          <cell r="AX47">
            <v>0</v>
          </cell>
        </row>
        <row r="48">
          <cell r="A48" t="str">
            <v>17401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2.1259999999999999</v>
          </cell>
          <cell r="N48">
            <v>0</v>
          </cell>
          <cell r="O48">
            <v>0</v>
          </cell>
          <cell r="P48">
            <v>2.1259999999999999</v>
          </cell>
          <cell r="R48" t="str">
            <v>04222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 t="str">
            <v>04222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0.56499999999999995</v>
          </cell>
          <cell r="AT48">
            <v>0</v>
          </cell>
          <cell r="AU48">
            <v>0</v>
          </cell>
          <cell r="AV48">
            <v>0</v>
          </cell>
          <cell r="AW48">
            <v>0.56499999999999995</v>
          </cell>
          <cell r="AX48">
            <v>0</v>
          </cell>
        </row>
        <row r="49">
          <cell r="A49" t="str">
            <v>17410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 t="str">
            <v>33211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 t="str">
            <v>33211</v>
          </cell>
          <cell r="AJ49">
            <v>0</v>
          </cell>
          <cell r="AK49">
            <v>0</v>
          </cell>
          <cell r="AL49">
            <v>0.02</v>
          </cell>
          <cell r="AM49">
            <v>0</v>
          </cell>
          <cell r="AN49">
            <v>7.0000000000000007E-2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9.0000000000000011E-2</v>
          </cell>
          <cell r="AX49">
            <v>0</v>
          </cell>
        </row>
        <row r="50">
          <cell r="A50" t="str">
            <v>17411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</v>
          </cell>
          <cell r="N50">
            <v>0</v>
          </cell>
          <cell r="O50">
            <v>0</v>
          </cell>
          <cell r="P50">
            <v>1</v>
          </cell>
          <cell r="R50" t="str">
            <v>33206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 t="str">
            <v>33206</v>
          </cell>
          <cell r="AJ50">
            <v>0</v>
          </cell>
          <cell r="AK50">
            <v>0</v>
          </cell>
          <cell r="AL50">
            <v>7.0000000000000001E-3</v>
          </cell>
          <cell r="AM50">
            <v>0</v>
          </cell>
          <cell r="AN50">
            <v>0</v>
          </cell>
          <cell r="AO50">
            <v>1.7000000000000001E-2</v>
          </cell>
          <cell r="AP50">
            <v>0</v>
          </cell>
          <cell r="AQ50">
            <v>0.02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4.3999999999999997E-2</v>
          </cell>
          <cell r="AX50">
            <v>0</v>
          </cell>
        </row>
        <row r="51">
          <cell r="A51" t="str">
            <v>17414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 t="str">
            <v>17417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I51" t="str">
            <v>17417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1.1439999999999999</v>
          </cell>
          <cell r="AW51">
            <v>0</v>
          </cell>
          <cell r="AX51">
            <v>1.1439999999999999</v>
          </cell>
        </row>
        <row r="52">
          <cell r="A52" t="str">
            <v>17415</v>
          </cell>
          <cell r="B52">
            <v>0</v>
          </cell>
          <cell r="C52">
            <v>1.33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1.673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5.1989999999999998</v>
          </cell>
          <cell r="N52">
            <v>3.3449999999999998</v>
          </cell>
          <cell r="O52">
            <v>3.0030000000000001</v>
          </cell>
          <cell r="P52">
            <v>8.5440000000000005</v>
          </cell>
          <cell r="R52" t="str">
            <v>32360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I52" t="str">
            <v>32360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0.15</v>
          </cell>
          <cell r="AO52">
            <v>0.86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1.01</v>
          </cell>
          <cell r="AX52">
            <v>0</v>
          </cell>
        </row>
        <row r="53">
          <cell r="A53" t="str">
            <v>17417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 t="str">
            <v>14066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I53" t="str">
            <v>14066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0.64100000000000001</v>
          </cell>
          <cell r="AW53">
            <v>0</v>
          </cell>
          <cell r="AX53">
            <v>0.64100000000000001</v>
          </cell>
        </row>
        <row r="54">
          <cell r="A54" t="str">
            <v>17911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0.88</v>
          </cell>
          <cell r="N54">
            <v>0</v>
          </cell>
          <cell r="O54">
            <v>0</v>
          </cell>
          <cell r="P54">
            <v>1.88</v>
          </cell>
          <cell r="R54" t="str">
            <v>16050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I54" t="str">
            <v>16050</v>
          </cell>
          <cell r="AJ54">
            <v>0.1</v>
          </cell>
          <cell r="AK54">
            <v>0</v>
          </cell>
          <cell r="AL54">
            <v>0.48</v>
          </cell>
          <cell r="AM54">
            <v>0.3</v>
          </cell>
          <cell r="AN54">
            <v>1</v>
          </cell>
          <cell r="AO54">
            <v>0</v>
          </cell>
          <cell r="AP54">
            <v>0</v>
          </cell>
          <cell r="AQ54">
            <v>0.3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2.1799999999999997</v>
          </cell>
          <cell r="AX54">
            <v>0</v>
          </cell>
        </row>
        <row r="55">
          <cell r="A55" t="str">
            <v>17916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0.8</v>
          </cell>
          <cell r="M55">
            <v>0.85</v>
          </cell>
          <cell r="N55">
            <v>0</v>
          </cell>
          <cell r="O55">
            <v>0</v>
          </cell>
          <cell r="P55">
            <v>1.65</v>
          </cell>
          <cell r="R55" t="str">
            <v>31006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 t="str">
            <v>31006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A56" t="str">
            <v>18400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1.4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1.0329999999999999</v>
          </cell>
          <cell r="N56">
            <v>5.3999999999999999E-2</v>
          </cell>
          <cell r="O56">
            <v>1.4</v>
          </cell>
          <cell r="P56">
            <v>1.087</v>
          </cell>
          <cell r="R56" t="str">
            <v>13301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I56" t="str">
            <v>13301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0.375</v>
          </cell>
          <cell r="AO56">
            <v>0.2</v>
          </cell>
          <cell r="AP56">
            <v>0</v>
          </cell>
          <cell r="AQ56">
            <v>0</v>
          </cell>
          <cell r="AR56">
            <v>0</v>
          </cell>
          <cell r="AS56">
            <v>0.13400000000000001</v>
          </cell>
          <cell r="AT56">
            <v>0</v>
          </cell>
          <cell r="AU56">
            <v>0</v>
          </cell>
          <cell r="AV56">
            <v>0</v>
          </cell>
          <cell r="AW56">
            <v>0.70899999999999996</v>
          </cell>
          <cell r="AX56">
            <v>0</v>
          </cell>
        </row>
        <row r="57">
          <cell r="A57" t="str">
            <v>18401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0.438</v>
          </cell>
          <cell r="N57">
            <v>0</v>
          </cell>
          <cell r="O57">
            <v>0</v>
          </cell>
          <cell r="P57">
            <v>0.438</v>
          </cell>
          <cell r="R57" t="str">
            <v>12110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I57" t="str">
            <v>12110</v>
          </cell>
          <cell r="AJ57">
            <v>0</v>
          </cell>
          <cell r="AK57">
            <v>0</v>
          </cell>
          <cell r="AL57">
            <v>0.2</v>
          </cell>
          <cell r="AM57">
            <v>0</v>
          </cell>
          <cell r="AN57">
            <v>0.51300000000000001</v>
          </cell>
          <cell r="AO57">
            <v>0</v>
          </cell>
          <cell r="AP57">
            <v>0</v>
          </cell>
          <cell r="AQ57">
            <v>0.2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0.91300000000000003</v>
          </cell>
          <cell r="AX57">
            <v>0</v>
          </cell>
        </row>
        <row r="58">
          <cell r="A58" t="str">
            <v>18402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 t="str">
            <v>08458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I58" t="str">
            <v>08458</v>
          </cell>
          <cell r="AJ58">
            <v>0</v>
          </cell>
          <cell r="AK58">
            <v>0</v>
          </cell>
          <cell r="AL58">
            <v>1</v>
          </cell>
          <cell r="AM58">
            <v>0</v>
          </cell>
          <cell r="AN58">
            <v>1.1399999999999999</v>
          </cell>
          <cell r="AO58">
            <v>3.48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4.2999999999999997E-2</v>
          </cell>
          <cell r="AV58">
            <v>0</v>
          </cell>
          <cell r="AW58">
            <v>5.6199999999999992</v>
          </cell>
          <cell r="AX58">
            <v>4.2999999999999997E-2</v>
          </cell>
        </row>
        <row r="59">
          <cell r="A59" t="str">
            <v>18901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 t="str">
            <v>27417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I59" t="str">
            <v>27417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0.33</v>
          </cell>
          <cell r="AT59">
            <v>0</v>
          </cell>
          <cell r="AU59">
            <v>0</v>
          </cell>
          <cell r="AV59">
            <v>0</v>
          </cell>
          <cell r="AW59">
            <v>0.33</v>
          </cell>
          <cell r="AX59">
            <v>0</v>
          </cell>
        </row>
        <row r="60">
          <cell r="A60" t="str">
            <v>19400</v>
          </cell>
          <cell r="B60">
            <v>0</v>
          </cell>
          <cell r="C60">
            <v>0.6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0.6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1.2</v>
          </cell>
          <cell r="P60">
            <v>0</v>
          </cell>
          <cell r="R60" t="str">
            <v>33070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I60" t="str">
            <v>33070</v>
          </cell>
          <cell r="AJ60">
            <v>0</v>
          </cell>
          <cell r="AK60">
            <v>0</v>
          </cell>
          <cell r="AL60">
            <v>0.113</v>
          </cell>
          <cell r="AM60">
            <v>0</v>
          </cell>
          <cell r="AN60">
            <v>0.39400000000000002</v>
          </cell>
          <cell r="AO60">
            <v>0</v>
          </cell>
          <cell r="AP60">
            <v>0</v>
          </cell>
          <cell r="AQ60">
            <v>2.8000000000000001E-2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0.53500000000000003</v>
          </cell>
          <cell r="AX60">
            <v>0</v>
          </cell>
        </row>
        <row r="61">
          <cell r="A61" t="str">
            <v>19403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 t="str">
            <v>22073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I61" t="str">
            <v>22073</v>
          </cell>
          <cell r="AJ61">
            <v>0</v>
          </cell>
          <cell r="AK61">
            <v>0</v>
          </cell>
          <cell r="AL61">
            <v>0.17</v>
          </cell>
          <cell r="AM61">
            <v>0</v>
          </cell>
          <cell r="AN61">
            <v>0.25</v>
          </cell>
          <cell r="AO61">
            <v>0.06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0.48000000000000004</v>
          </cell>
          <cell r="AX61">
            <v>0</v>
          </cell>
        </row>
        <row r="62">
          <cell r="A62" t="str">
            <v>20215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0.1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0.1</v>
          </cell>
          <cell r="P62">
            <v>0</v>
          </cell>
          <cell r="R62" t="str">
            <v>32326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I62" t="str">
            <v>32326</v>
          </cell>
          <cell r="AJ62">
            <v>2.9000000000000001E-2</v>
          </cell>
          <cell r="AK62">
            <v>0</v>
          </cell>
          <cell r="AL62">
            <v>0.114</v>
          </cell>
          <cell r="AM62">
            <v>0</v>
          </cell>
          <cell r="AN62">
            <v>1.714</v>
          </cell>
          <cell r="AO62">
            <v>0</v>
          </cell>
          <cell r="AP62">
            <v>0</v>
          </cell>
          <cell r="AQ62">
            <v>0.2</v>
          </cell>
          <cell r="AR62">
            <v>0.2</v>
          </cell>
          <cell r="AS62">
            <v>0</v>
          </cell>
          <cell r="AT62">
            <v>0</v>
          </cell>
          <cell r="AU62">
            <v>0</v>
          </cell>
          <cell r="AV62">
            <v>2.9000000000000001E-2</v>
          </cell>
          <cell r="AW62">
            <v>2.2570000000000001</v>
          </cell>
          <cell r="AX62">
            <v>2.9000000000000001E-2</v>
          </cell>
        </row>
        <row r="63">
          <cell r="A63" t="str">
            <v>20403</v>
          </cell>
          <cell r="B63">
            <v>0</v>
          </cell>
          <cell r="C63">
            <v>4.9000000000000002E-2</v>
          </cell>
          <cell r="D63">
            <v>0</v>
          </cell>
          <cell r="E63">
            <v>2.5000000000000001E-2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2.5000000000000001E-2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9.9000000000000005E-2</v>
          </cell>
          <cell r="P63">
            <v>0</v>
          </cell>
          <cell r="R63" t="str">
            <v>17001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I63" t="str">
            <v>17001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A64" t="str">
            <v>20405</v>
          </cell>
          <cell r="B64">
            <v>0</v>
          </cell>
          <cell r="C64">
            <v>0</v>
          </cell>
          <cell r="D64">
            <v>0</v>
          </cell>
          <cell r="E64">
            <v>0.51800000000000002</v>
          </cell>
          <cell r="F64">
            <v>0</v>
          </cell>
          <cell r="G64">
            <v>0</v>
          </cell>
          <cell r="H64">
            <v>0.69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1.208</v>
          </cell>
          <cell r="P64">
            <v>0</v>
          </cell>
          <cell r="R64" t="str">
            <v>06122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0</v>
          </cell>
          <cell r="AF64">
            <v>0</v>
          </cell>
          <cell r="AG64">
            <v>1</v>
          </cell>
          <cell r="AI64" t="str">
            <v>06122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0.5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0.5</v>
          </cell>
          <cell r="AX64">
            <v>0</v>
          </cell>
        </row>
        <row r="65">
          <cell r="A65" t="str">
            <v>20406</v>
          </cell>
          <cell r="B65">
            <v>0</v>
          </cell>
          <cell r="C65">
            <v>0.33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0.33</v>
          </cell>
          <cell r="P65">
            <v>0</v>
          </cell>
          <cell r="R65" t="str">
            <v>21303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I65" t="str">
            <v>21303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A66" t="str">
            <v>21036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 t="str">
            <v>13160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0.5</v>
          </cell>
          <cell r="AE66">
            <v>0</v>
          </cell>
          <cell r="AF66">
            <v>0</v>
          </cell>
          <cell r="AG66">
            <v>0.5</v>
          </cell>
          <cell r="AI66" t="str">
            <v>13160</v>
          </cell>
          <cell r="AJ66">
            <v>0</v>
          </cell>
          <cell r="AK66">
            <v>0</v>
          </cell>
          <cell r="AL66">
            <v>0.15</v>
          </cell>
          <cell r="AM66">
            <v>0</v>
          </cell>
          <cell r="AN66">
            <v>0.25</v>
          </cell>
          <cell r="AO66">
            <v>0</v>
          </cell>
          <cell r="AP66">
            <v>0</v>
          </cell>
          <cell r="AQ66">
            <v>0.1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0.5</v>
          </cell>
          <cell r="AX66">
            <v>0</v>
          </cell>
        </row>
        <row r="67">
          <cell r="A67" t="str">
            <v>21206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0.35</v>
          </cell>
          <cell r="N67">
            <v>0</v>
          </cell>
          <cell r="O67">
            <v>0</v>
          </cell>
          <cell r="P67">
            <v>0.35</v>
          </cell>
          <cell r="R67" t="str">
            <v>33036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I67" t="str">
            <v>33036</v>
          </cell>
          <cell r="AJ67">
            <v>0</v>
          </cell>
          <cell r="AK67">
            <v>0</v>
          </cell>
          <cell r="AL67">
            <v>0.34</v>
          </cell>
          <cell r="AM67">
            <v>0</v>
          </cell>
          <cell r="AN67">
            <v>8.2000000000000003E-2</v>
          </cell>
          <cell r="AO67">
            <v>0</v>
          </cell>
          <cell r="AP67">
            <v>0</v>
          </cell>
          <cell r="AQ67">
            <v>0.113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0.53500000000000003</v>
          </cell>
          <cell r="AX67">
            <v>0</v>
          </cell>
        </row>
        <row r="68">
          <cell r="A68" t="str">
            <v>21214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 t="str">
            <v>04127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I68" t="str">
            <v>04127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0.216</v>
          </cell>
          <cell r="AO68">
            <v>0</v>
          </cell>
          <cell r="AP68">
            <v>0</v>
          </cell>
          <cell r="AQ68">
            <v>1.6E-2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0.23199999999999998</v>
          </cell>
          <cell r="AX68">
            <v>0</v>
          </cell>
        </row>
        <row r="69">
          <cell r="A69" t="str">
            <v>21226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 t="str">
            <v>38267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I69" t="str">
            <v>38267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0.151</v>
          </cell>
          <cell r="AT69">
            <v>0</v>
          </cell>
          <cell r="AU69">
            <v>0</v>
          </cell>
          <cell r="AV69">
            <v>0</v>
          </cell>
          <cell r="AW69">
            <v>0.151</v>
          </cell>
          <cell r="AX69">
            <v>0</v>
          </cell>
        </row>
        <row r="70">
          <cell r="A70" t="str">
            <v>21237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1</v>
          </cell>
          <cell r="O70">
            <v>0</v>
          </cell>
          <cell r="P70">
            <v>2</v>
          </cell>
          <cell r="R70" t="str">
            <v>24105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I70" t="str">
            <v>24105</v>
          </cell>
          <cell r="AJ70">
            <v>0</v>
          </cell>
          <cell r="AK70">
            <v>0</v>
          </cell>
          <cell r="AL70">
            <v>0.14399999999999999</v>
          </cell>
          <cell r="AM70">
            <v>0</v>
          </cell>
          <cell r="AN70">
            <v>0.8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0.94400000000000006</v>
          </cell>
          <cell r="AX70">
            <v>0</v>
          </cell>
        </row>
        <row r="71">
          <cell r="A71" t="str">
            <v>21301</v>
          </cell>
          <cell r="B71">
            <v>0</v>
          </cell>
          <cell r="C71">
            <v>0.2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</v>
          </cell>
          <cell r="P71">
            <v>0</v>
          </cell>
          <cell r="R71" t="str">
            <v>27403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I71" t="str">
            <v>27403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A72" t="str">
            <v>21302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0.159</v>
          </cell>
          <cell r="N72">
            <v>0</v>
          </cell>
          <cell r="O72">
            <v>0</v>
          </cell>
          <cell r="P72">
            <v>0.159</v>
          </cell>
          <cell r="R72" t="str">
            <v>01109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I72" t="str">
            <v>01109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5.0999999999999997E-2</v>
          </cell>
          <cell r="AO72">
            <v>1.0999999999999999E-2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6.2E-2</v>
          </cell>
          <cell r="AX72">
            <v>0</v>
          </cell>
        </row>
        <row r="73">
          <cell r="A73" t="str">
            <v>21303</v>
          </cell>
          <cell r="B73">
            <v>0</v>
          </cell>
          <cell r="C73">
            <v>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0.8</v>
          </cell>
          <cell r="P73">
            <v>0</v>
          </cell>
          <cell r="R73" t="str">
            <v>25200</v>
          </cell>
          <cell r="S73">
            <v>0</v>
          </cell>
          <cell r="T73">
            <v>0</v>
          </cell>
          <cell r="U73">
            <v>8.4000000000000005E-2</v>
          </cell>
          <cell r="V73">
            <v>0</v>
          </cell>
          <cell r="W73">
            <v>0.16700000000000001</v>
          </cell>
          <cell r="X73">
            <v>6.7000000000000004E-2</v>
          </cell>
          <cell r="Y73">
            <v>0</v>
          </cell>
          <cell r="Z73">
            <v>8.2000000000000003E-2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0.4</v>
          </cell>
          <cell r="AG73">
            <v>0</v>
          </cell>
          <cell r="AI73" t="str">
            <v>25200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 t="str">
            <v>22008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7.5999999999999998E-2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7.5999999999999998E-2</v>
          </cell>
          <cell r="P74">
            <v>0</v>
          </cell>
          <cell r="R74" t="str">
            <v>27010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I74" t="str">
            <v>27010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 t="str">
            <v>22009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 t="str">
            <v>25116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I75" t="str">
            <v>25116</v>
          </cell>
          <cell r="AJ75">
            <v>0</v>
          </cell>
          <cell r="AK75">
            <v>0</v>
          </cell>
          <cell r="AL75">
            <v>0.2</v>
          </cell>
          <cell r="AM75">
            <v>0</v>
          </cell>
          <cell r="AN75">
            <v>0.4</v>
          </cell>
          <cell r="AO75">
            <v>0</v>
          </cell>
          <cell r="AP75">
            <v>0</v>
          </cell>
          <cell r="AQ75">
            <v>0.2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0.8</v>
          </cell>
          <cell r="AX75">
            <v>0</v>
          </cell>
        </row>
        <row r="76">
          <cell r="A76" t="str">
            <v>22017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 t="str">
            <v>13146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I76" t="str">
            <v>13146</v>
          </cell>
          <cell r="AJ76">
            <v>0</v>
          </cell>
          <cell r="AK76">
            <v>0</v>
          </cell>
          <cell r="AL76">
            <v>2.1999999999999999E-2</v>
          </cell>
          <cell r="AM76">
            <v>0</v>
          </cell>
          <cell r="AN76">
            <v>0</v>
          </cell>
          <cell r="AO76">
            <v>1.2E-2</v>
          </cell>
          <cell r="AP76">
            <v>0</v>
          </cell>
          <cell r="AQ76">
            <v>0.03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6.4000000000000001E-2</v>
          </cell>
          <cell r="AX76">
            <v>0</v>
          </cell>
        </row>
        <row r="77">
          <cell r="A77" t="str">
            <v>22073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0.22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0.22</v>
          </cell>
          <cell r="P77">
            <v>0</v>
          </cell>
          <cell r="R77" t="str">
            <v>06112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I77" t="str">
            <v>06112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 t="str">
            <v>22200</v>
          </cell>
          <cell r="B78">
            <v>0</v>
          </cell>
          <cell r="C78">
            <v>0</v>
          </cell>
          <cell r="D78">
            <v>0.09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0.09</v>
          </cell>
          <cell r="P78">
            <v>0</v>
          </cell>
          <cell r="R78" t="str">
            <v>09075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I78" t="str">
            <v>09075</v>
          </cell>
          <cell r="AJ78">
            <v>0.04</v>
          </cell>
          <cell r="AK78">
            <v>0</v>
          </cell>
          <cell r="AL78">
            <v>0.01</v>
          </cell>
          <cell r="AM78">
            <v>0</v>
          </cell>
          <cell r="AN78">
            <v>0.3</v>
          </cell>
          <cell r="AO78">
            <v>0.17</v>
          </cell>
          <cell r="AP78">
            <v>0</v>
          </cell>
          <cell r="AQ78">
            <v>0.08</v>
          </cell>
          <cell r="AR78">
            <v>0.03</v>
          </cell>
          <cell r="AS78">
            <v>0</v>
          </cell>
          <cell r="AT78">
            <v>0</v>
          </cell>
          <cell r="AU78">
            <v>0.33</v>
          </cell>
          <cell r="AV78">
            <v>0</v>
          </cell>
          <cell r="AW78">
            <v>0.63</v>
          </cell>
          <cell r="AX78">
            <v>0.33</v>
          </cell>
        </row>
        <row r="79">
          <cell r="A79" t="str">
            <v>23311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0.25</v>
          </cell>
          <cell r="O79">
            <v>0</v>
          </cell>
          <cell r="P79">
            <v>0.25</v>
          </cell>
          <cell r="R79" t="str">
            <v>37501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I79" t="str">
            <v>37501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A80" t="str">
            <v>23402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 t="str">
            <v>01147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I80" t="str">
            <v>01147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1.9930000000000001</v>
          </cell>
          <cell r="AT80">
            <v>0</v>
          </cell>
          <cell r="AU80">
            <v>0</v>
          </cell>
          <cell r="AV80">
            <v>0</v>
          </cell>
          <cell r="AW80">
            <v>1.9930000000000001</v>
          </cell>
          <cell r="AX80">
            <v>0</v>
          </cell>
        </row>
        <row r="81">
          <cell r="A81" t="str">
            <v>23403</v>
          </cell>
          <cell r="B81">
            <v>0</v>
          </cell>
          <cell r="C81">
            <v>0.66700000000000004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0.66700000000000004</v>
          </cell>
          <cell r="P81">
            <v>0</v>
          </cell>
          <cell r="R81" t="str">
            <v>18400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I81" t="str">
            <v>18400</v>
          </cell>
          <cell r="AJ81">
            <v>0.15</v>
          </cell>
          <cell r="AK81">
            <v>0</v>
          </cell>
          <cell r="AL81">
            <v>0.04</v>
          </cell>
          <cell r="AM81">
            <v>0</v>
          </cell>
          <cell r="AN81">
            <v>6.0999999999999999E-2</v>
          </cell>
          <cell r="AO81">
            <v>1</v>
          </cell>
          <cell r="AP81">
            <v>1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0.26900000000000002</v>
          </cell>
          <cell r="AV81">
            <v>0</v>
          </cell>
          <cell r="AW81">
            <v>2.2509999999999999</v>
          </cell>
          <cell r="AX81">
            <v>0.26900000000000002</v>
          </cell>
        </row>
        <row r="82">
          <cell r="A82" t="str">
            <v>24014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 t="str">
            <v>39007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I82" t="str">
            <v>39007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4.1509999999999998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4.1509999999999998</v>
          </cell>
          <cell r="AX82">
            <v>0</v>
          </cell>
        </row>
        <row r="83">
          <cell r="A83" t="str">
            <v>24105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 t="str">
            <v>09102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I83" t="str">
            <v>09102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2.5000000000000001E-2</v>
          </cell>
          <cell r="AO83">
            <v>0.02</v>
          </cell>
          <cell r="AP83">
            <v>0</v>
          </cell>
          <cell r="AQ83">
            <v>0.01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5.5E-2</v>
          </cell>
          <cell r="AX83">
            <v>0</v>
          </cell>
        </row>
        <row r="84">
          <cell r="A84" t="str">
            <v>24111</v>
          </cell>
          <cell r="B84">
            <v>0.29299999999999998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0.41699999999999998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0.71</v>
          </cell>
          <cell r="P84">
            <v>0</v>
          </cell>
          <cell r="R84" t="str">
            <v>27320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I84" t="str">
            <v>27320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A85" t="str">
            <v>24122</v>
          </cell>
          <cell r="B85">
            <v>0</v>
          </cell>
          <cell r="C85">
            <v>0.25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0.25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0.5</v>
          </cell>
          <cell r="P85">
            <v>0</v>
          </cell>
          <cell r="R85" t="str">
            <v>22200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I85" t="str">
            <v>22200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0.12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0.12</v>
          </cell>
          <cell r="AX85">
            <v>0</v>
          </cell>
        </row>
        <row r="86">
          <cell r="A86" t="str">
            <v>24404</v>
          </cell>
          <cell r="B86">
            <v>0</v>
          </cell>
          <cell r="C86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  <cell r="P86">
            <v>0</v>
          </cell>
          <cell r="R86" t="str">
            <v>24111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I86" t="str">
            <v>24111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A87" t="str">
            <v>24410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5.8000000000000003E-2</v>
          </cell>
          <cell r="O87">
            <v>0</v>
          </cell>
          <cell r="P87">
            <v>5.8000000000000003E-2</v>
          </cell>
          <cell r="R87" t="str">
            <v>38306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I87" t="str">
            <v>38306</v>
          </cell>
          <cell r="AJ87">
            <v>0</v>
          </cell>
          <cell r="AK87">
            <v>0</v>
          </cell>
          <cell r="AL87">
            <v>7.2999999999999995E-2</v>
          </cell>
          <cell r="AM87">
            <v>0</v>
          </cell>
          <cell r="AN87">
            <v>0.92800000000000005</v>
          </cell>
          <cell r="AO87">
            <v>0.59399999999999997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1.5950000000000002</v>
          </cell>
          <cell r="AX87">
            <v>0</v>
          </cell>
        </row>
        <row r="88">
          <cell r="A88" t="str">
            <v>25101</v>
          </cell>
          <cell r="B88">
            <v>0</v>
          </cell>
          <cell r="C88">
            <v>0</v>
          </cell>
          <cell r="D88">
            <v>0.63600000000000001</v>
          </cell>
          <cell r="E88">
            <v>0</v>
          </cell>
          <cell r="F88">
            <v>2</v>
          </cell>
          <cell r="G88">
            <v>0.66600000000000004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0</v>
          </cell>
          <cell r="M88">
            <v>0.159</v>
          </cell>
          <cell r="N88">
            <v>1</v>
          </cell>
          <cell r="O88">
            <v>4.3019999999999996</v>
          </cell>
          <cell r="P88">
            <v>1</v>
          </cell>
          <cell r="R88" t="str">
            <v>21302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I88" t="str">
            <v>21302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 t="str">
            <v>25116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 t="str">
            <v>17911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I89" t="str">
            <v>17911</v>
          </cell>
          <cell r="AJ89">
            <v>0</v>
          </cell>
          <cell r="AK89">
            <v>0</v>
          </cell>
          <cell r="AL89">
            <v>0.8</v>
          </cell>
          <cell r="AM89">
            <v>0</v>
          </cell>
          <cell r="AN89">
            <v>1</v>
          </cell>
          <cell r="AO89">
            <v>0.4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2.2000000000000002</v>
          </cell>
          <cell r="AX89">
            <v>0</v>
          </cell>
        </row>
        <row r="90">
          <cell r="A90" t="str">
            <v>25118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0.19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0.19</v>
          </cell>
          <cell r="P90">
            <v>0</v>
          </cell>
          <cell r="R90" t="str">
            <v>17916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I90" t="str">
            <v>17916</v>
          </cell>
          <cell r="AJ90">
            <v>0</v>
          </cell>
          <cell r="AK90">
            <v>0</v>
          </cell>
          <cell r="AL90">
            <v>0.4</v>
          </cell>
          <cell r="AM90">
            <v>0</v>
          </cell>
          <cell r="AN90">
            <v>0.5</v>
          </cell>
          <cell r="AO90">
            <v>0.3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1.2</v>
          </cell>
          <cell r="AX90">
            <v>0</v>
          </cell>
        </row>
        <row r="91">
          <cell r="A91" t="str">
            <v>25155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0.108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0.108</v>
          </cell>
          <cell r="P91">
            <v>0</v>
          </cell>
          <cell r="R91" t="str">
            <v>36250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I91" t="str">
            <v>36250</v>
          </cell>
          <cell r="AJ91">
            <v>5.7000000000000002E-2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1.4999999999999999E-2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7.2000000000000008E-2</v>
          </cell>
          <cell r="AX91">
            <v>0</v>
          </cell>
        </row>
        <row r="92">
          <cell r="A92" t="str">
            <v>25160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0.2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0.2</v>
          </cell>
          <cell r="P92">
            <v>0</v>
          </cell>
          <cell r="R92" t="str">
            <v>11051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I92" t="str">
            <v>11051</v>
          </cell>
          <cell r="AJ92">
            <v>0</v>
          </cell>
          <cell r="AK92">
            <v>0</v>
          </cell>
          <cell r="AL92">
            <v>0.4</v>
          </cell>
          <cell r="AM92">
            <v>0</v>
          </cell>
          <cell r="AN92">
            <v>1</v>
          </cell>
          <cell r="AO92">
            <v>0.4</v>
          </cell>
          <cell r="AP92">
            <v>0</v>
          </cell>
          <cell r="AQ92">
            <v>0.5</v>
          </cell>
          <cell r="AR92">
            <v>0.03</v>
          </cell>
          <cell r="AS92">
            <v>0</v>
          </cell>
          <cell r="AT92">
            <v>0</v>
          </cell>
          <cell r="AU92">
            <v>0</v>
          </cell>
          <cell r="AV92">
            <v>0.05</v>
          </cell>
          <cell r="AW92">
            <v>2.3299999999999996</v>
          </cell>
          <cell r="AX92">
            <v>0.05</v>
          </cell>
        </row>
        <row r="93">
          <cell r="A93" t="str">
            <v>25200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 t="str">
            <v>13156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I93" t="str">
            <v>13156</v>
          </cell>
          <cell r="AJ93">
            <v>0</v>
          </cell>
          <cell r="AK93">
            <v>0</v>
          </cell>
          <cell r="AL93">
            <v>0.114</v>
          </cell>
          <cell r="AM93">
            <v>0</v>
          </cell>
          <cell r="AN93">
            <v>0</v>
          </cell>
          <cell r="AO93">
            <v>0.65600000000000003</v>
          </cell>
          <cell r="AP93">
            <v>0</v>
          </cell>
          <cell r="AQ93">
            <v>4.5999999999999999E-2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0.81600000000000006</v>
          </cell>
          <cell r="AX93">
            <v>0</v>
          </cell>
        </row>
        <row r="94">
          <cell r="A94" t="str">
            <v>26070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 t="str">
            <v>27902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I94" t="str">
            <v>27902</v>
          </cell>
          <cell r="AJ94">
            <v>0</v>
          </cell>
          <cell r="AK94">
            <v>0</v>
          </cell>
          <cell r="AL94">
            <v>0.4</v>
          </cell>
          <cell r="AM94">
            <v>0</v>
          </cell>
          <cell r="AN94">
            <v>0.5</v>
          </cell>
          <cell r="AO94">
            <v>0.3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1.2</v>
          </cell>
          <cell r="AX94">
            <v>0</v>
          </cell>
        </row>
        <row r="95">
          <cell r="A95" t="str">
            <v>27010</v>
          </cell>
          <cell r="B95">
            <v>0</v>
          </cell>
          <cell r="C95">
            <v>1.252</v>
          </cell>
          <cell r="D95">
            <v>0.86799999999999999</v>
          </cell>
          <cell r="E95">
            <v>0</v>
          </cell>
          <cell r="F95">
            <v>0.436</v>
          </cell>
          <cell r="G95">
            <v>0.63500000000000001</v>
          </cell>
          <cell r="H95">
            <v>0.29899999999999999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1.119</v>
          </cell>
          <cell r="O95">
            <v>3.4899999999999998</v>
          </cell>
          <cell r="P95">
            <v>1.119</v>
          </cell>
          <cell r="R95" t="str">
            <v>17210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I95" t="str">
            <v>17210</v>
          </cell>
          <cell r="AJ95">
            <v>0</v>
          </cell>
          <cell r="AK95">
            <v>0</v>
          </cell>
          <cell r="AL95">
            <v>1.46</v>
          </cell>
          <cell r="AM95">
            <v>0</v>
          </cell>
          <cell r="AN95">
            <v>3.35</v>
          </cell>
          <cell r="AO95">
            <v>0.54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5.3500000000000005</v>
          </cell>
          <cell r="AX95">
            <v>0</v>
          </cell>
        </row>
        <row r="96">
          <cell r="A96" t="str">
            <v>27019</v>
          </cell>
          <cell r="B96">
            <v>0</v>
          </cell>
          <cell r="C96">
            <v>0.435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0.435</v>
          </cell>
          <cell r="P96">
            <v>0</v>
          </cell>
          <cell r="R96" t="str">
            <v>39200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I96" t="str">
            <v>39200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0.51</v>
          </cell>
          <cell r="AT96">
            <v>0</v>
          </cell>
          <cell r="AU96">
            <v>0</v>
          </cell>
          <cell r="AV96">
            <v>0</v>
          </cell>
          <cell r="AW96">
            <v>0.51</v>
          </cell>
          <cell r="AX96">
            <v>0</v>
          </cell>
        </row>
        <row r="97">
          <cell r="A97" t="str">
            <v>27320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0.61599999999999999</v>
          </cell>
          <cell r="O97">
            <v>0</v>
          </cell>
          <cell r="P97">
            <v>0.61599999999999999</v>
          </cell>
          <cell r="R97" t="str">
            <v>17411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I97" t="str">
            <v>17411</v>
          </cell>
          <cell r="AJ97">
            <v>0.4</v>
          </cell>
          <cell r="AK97">
            <v>0</v>
          </cell>
          <cell r="AL97">
            <v>0</v>
          </cell>
          <cell r="AM97">
            <v>1</v>
          </cell>
          <cell r="AN97">
            <v>1</v>
          </cell>
          <cell r="AO97">
            <v>0</v>
          </cell>
          <cell r="AP97">
            <v>1.1399999999999999</v>
          </cell>
          <cell r="AQ97">
            <v>4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1.2</v>
          </cell>
          <cell r="AW97">
            <v>7.54</v>
          </cell>
          <cell r="AX97">
            <v>1.2</v>
          </cell>
        </row>
        <row r="98">
          <cell r="A98" t="str">
            <v>27343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 t="str">
            <v>23403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I98" t="str">
            <v>23403</v>
          </cell>
          <cell r="AJ98">
            <v>0</v>
          </cell>
          <cell r="AK98">
            <v>0</v>
          </cell>
          <cell r="AL98">
            <v>0.4</v>
          </cell>
          <cell r="AM98">
            <v>0</v>
          </cell>
          <cell r="AN98">
            <v>0.6</v>
          </cell>
          <cell r="AO98">
            <v>0</v>
          </cell>
          <cell r="AP98">
            <v>0</v>
          </cell>
          <cell r="AQ98">
            <v>6.7000000000000004E-2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0.2</v>
          </cell>
          <cell r="AW98">
            <v>1.0669999999999999</v>
          </cell>
          <cell r="AX98">
            <v>0.2</v>
          </cell>
        </row>
        <row r="99">
          <cell r="A99" t="str">
            <v>27403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1.895</v>
          </cell>
          <cell r="N99">
            <v>0</v>
          </cell>
          <cell r="O99">
            <v>0</v>
          </cell>
          <cell r="P99">
            <v>1.895</v>
          </cell>
          <cell r="R99" t="str">
            <v>03116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I99" t="str">
            <v>03116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A100" t="str">
            <v>27416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R100" t="str">
            <v>25160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I100" t="str">
            <v>25160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A101" t="str">
            <v>27417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 t="str">
            <v>31016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I101" t="str">
            <v>31016</v>
          </cell>
          <cell r="AJ101">
            <v>0</v>
          </cell>
          <cell r="AK101">
            <v>0</v>
          </cell>
          <cell r="AL101">
            <v>1</v>
          </cell>
          <cell r="AM101">
            <v>0</v>
          </cell>
          <cell r="AN101">
            <v>0.03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1.03</v>
          </cell>
          <cell r="AX101">
            <v>0</v>
          </cell>
        </row>
        <row r="102">
          <cell r="A102" t="str">
            <v>27902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0.9</v>
          </cell>
          <cell r="M102">
            <v>0.15</v>
          </cell>
          <cell r="N102">
            <v>0</v>
          </cell>
          <cell r="O102">
            <v>0</v>
          </cell>
          <cell r="P102">
            <v>1.05</v>
          </cell>
          <cell r="R102" t="str">
            <v>23402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I102" t="str">
            <v>23402</v>
          </cell>
          <cell r="AJ102">
            <v>0</v>
          </cell>
          <cell r="AK102">
            <v>0</v>
          </cell>
          <cell r="AL102">
            <v>0.77800000000000002</v>
          </cell>
          <cell r="AM102">
            <v>0</v>
          </cell>
          <cell r="AN102">
            <v>1.0429999999999999</v>
          </cell>
          <cell r="AO102">
            <v>0.34399999999999997</v>
          </cell>
          <cell r="AP102">
            <v>0.46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2.625</v>
          </cell>
          <cell r="AX102">
            <v>0</v>
          </cell>
        </row>
        <row r="103">
          <cell r="A103" t="str">
            <v>29311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1.075</v>
          </cell>
          <cell r="N103">
            <v>0.59399999999999997</v>
          </cell>
          <cell r="O103">
            <v>0</v>
          </cell>
          <cell r="P103">
            <v>1.669</v>
          </cell>
          <cell r="R103" t="str">
            <v>10050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I103" t="str">
            <v>10050</v>
          </cell>
          <cell r="AJ103">
            <v>0</v>
          </cell>
          <cell r="AK103">
            <v>0</v>
          </cell>
          <cell r="AL103">
            <v>0.12</v>
          </cell>
          <cell r="AM103">
            <v>0</v>
          </cell>
          <cell r="AN103">
            <v>0.13300000000000001</v>
          </cell>
          <cell r="AO103">
            <v>0.13300000000000001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0.38600000000000001</v>
          </cell>
          <cell r="AX103">
            <v>0</v>
          </cell>
        </row>
        <row r="104">
          <cell r="A104" t="str">
            <v>30002</v>
          </cell>
          <cell r="B104">
            <v>0</v>
          </cell>
          <cell r="C104">
            <v>0.17299999999999999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0.17299999999999999</v>
          </cell>
          <cell r="P104">
            <v>0</v>
          </cell>
          <cell r="R104" t="str">
            <v>39119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I104" t="str">
            <v>39119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</row>
        <row r="105">
          <cell r="A105" t="str">
            <v>30029</v>
          </cell>
          <cell r="B105">
            <v>0</v>
          </cell>
          <cell r="C105">
            <v>0.156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0.156</v>
          </cell>
          <cell r="P105">
            <v>0</v>
          </cell>
          <cell r="R105" t="str">
            <v>05402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I105" t="str">
            <v>05402</v>
          </cell>
          <cell r="AJ105">
            <v>0</v>
          </cell>
          <cell r="AK105">
            <v>0</v>
          </cell>
          <cell r="AL105">
            <v>0.29899999999999999</v>
          </cell>
          <cell r="AM105">
            <v>0</v>
          </cell>
          <cell r="AN105">
            <v>0</v>
          </cell>
          <cell r="AO105">
            <v>0.33300000000000002</v>
          </cell>
          <cell r="AP105">
            <v>0</v>
          </cell>
          <cell r="AQ105">
            <v>3.5999999999999997E-2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0.01</v>
          </cell>
          <cell r="AW105">
            <v>0.66800000000000004</v>
          </cell>
          <cell r="AX105">
            <v>0.01</v>
          </cell>
        </row>
        <row r="106">
          <cell r="A106" t="str">
            <v>30303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 t="str">
            <v>24404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I106" t="str">
            <v>24404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A107" t="str">
            <v>31004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 t="str">
            <v>34402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I107" t="str">
            <v>34402</v>
          </cell>
          <cell r="AJ107">
            <v>0</v>
          </cell>
          <cell r="AK107">
            <v>0</v>
          </cell>
          <cell r="AL107">
            <v>0.5</v>
          </cell>
          <cell r="AM107">
            <v>0</v>
          </cell>
          <cell r="AN107">
            <v>0.85</v>
          </cell>
          <cell r="AO107">
            <v>0.4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1.75</v>
          </cell>
          <cell r="AX107">
            <v>0</v>
          </cell>
        </row>
        <row r="108">
          <cell r="A108" t="str">
            <v>31006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 t="str">
            <v>18401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I108" t="str">
            <v>18401</v>
          </cell>
          <cell r="AJ108">
            <v>0</v>
          </cell>
          <cell r="AK108">
            <v>0</v>
          </cell>
          <cell r="AL108">
            <v>1.0649999999999999</v>
          </cell>
          <cell r="AM108">
            <v>0</v>
          </cell>
          <cell r="AN108">
            <v>0.57999999999999996</v>
          </cell>
          <cell r="AO108">
            <v>0.29299999999999998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0.9</v>
          </cell>
          <cell r="AW108">
            <v>1.9379999999999999</v>
          </cell>
          <cell r="AX108">
            <v>0.9</v>
          </cell>
        </row>
        <row r="109">
          <cell r="A109" t="str">
            <v>31016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 t="str">
            <v>21301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I109" t="str">
            <v>21301</v>
          </cell>
          <cell r="AJ109">
            <v>0</v>
          </cell>
          <cell r="AK109">
            <v>0</v>
          </cell>
          <cell r="AL109">
            <v>0.08</v>
          </cell>
          <cell r="AM109">
            <v>0</v>
          </cell>
          <cell r="AN109">
            <v>0.33</v>
          </cell>
          <cell r="AO109">
            <v>0.33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0.74</v>
          </cell>
          <cell r="AX109">
            <v>0</v>
          </cell>
        </row>
        <row r="110">
          <cell r="A110" t="str">
            <v>31201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 t="str">
            <v>24014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I110" t="str">
            <v>24014</v>
          </cell>
          <cell r="AJ110">
            <v>0</v>
          </cell>
          <cell r="AK110">
            <v>0</v>
          </cell>
          <cell r="AL110">
            <v>0.1</v>
          </cell>
          <cell r="AM110">
            <v>0</v>
          </cell>
          <cell r="AN110">
            <v>0.6</v>
          </cell>
          <cell r="AO110">
            <v>0.3</v>
          </cell>
          <cell r="AP110">
            <v>0</v>
          </cell>
          <cell r="AQ110">
            <v>0</v>
          </cell>
          <cell r="AR110">
            <v>7.0000000000000001E-3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1.0069999999999999</v>
          </cell>
          <cell r="AX110">
            <v>0</v>
          </cell>
        </row>
        <row r="111">
          <cell r="A111" t="str">
            <v>31332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</v>
          </cell>
          <cell r="P111">
            <v>0</v>
          </cell>
          <cell r="R111" t="str">
            <v>13144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I111" t="str">
            <v>13144</v>
          </cell>
          <cell r="AJ111">
            <v>0</v>
          </cell>
          <cell r="AK111">
            <v>0</v>
          </cell>
          <cell r="AL111">
            <v>0.64800000000000002</v>
          </cell>
          <cell r="AM111">
            <v>0</v>
          </cell>
          <cell r="AN111">
            <v>2.2679999999999998</v>
          </cell>
          <cell r="AO111">
            <v>0.54</v>
          </cell>
          <cell r="AP111">
            <v>0.54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0.151</v>
          </cell>
          <cell r="AW111">
            <v>3.996</v>
          </cell>
          <cell r="AX111">
            <v>0.151</v>
          </cell>
        </row>
        <row r="112">
          <cell r="A112" t="str">
            <v>32081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 t="str">
            <v>17415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I112" t="str">
            <v>17415</v>
          </cell>
          <cell r="AJ112">
            <v>0</v>
          </cell>
          <cell r="AK112">
            <v>0</v>
          </cell>
          <cell r="AL112">
            <v>2.2949999999999999</v>
          </cell>
          <cell r="AM112">
            <v>0</v>
          </cell>
          <cell r="AN112">
            <v>0</v>
          </cell>
          <cell r="AO112">
            <v>5.6000000000000001E-2</v>
          </cell>
          <cell r="AP112">
            <v>0</v>
          </cell>
          <cell r="AQ112">
            <v>0</v>
          </cell>
          <cell r="AR112">
            <v>0.68100000000000005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3.032</v>
          </cell>
          <cell r="AX112">
            <v>0</v>
          </cell>
        </row>
        <row r="113">
          <cell r="A113" t="str">
            <v>32325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 t="str">
            <v>17414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I113" t="str">
            <v>17414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</row>
        <row r="114">
          <cell r="A114" t="str">
            <v>32326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 t="str">
            <v>17410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I114" t="str">
            <v>17410</v>
          </cell>
          <cell r="AJ114">
            <v>0.06</v>
          </cell>
          <cell r="AK114">
            <v>0</v>
          </cell>
          <cell r="AL114">
            <v>0</v>
          </cell>
          <cell r="AM114">
            <v>0</v>
          </cell>
          <cell r="AN114">
            <v>1.6</v>
          </cell>
          <cell r="AO114">
            <v>0.8</v>
          </cell>
          <cell r="AP114">
            <v>0</v>
          </cell>
          <cell r="AQ114">
            <v>0</v>
          </cell>
          <cell r="AR114">
            <v>0.4</v>
          </cell>
          <cell r="AS114">
            <v>0</v>
          </cell>
          <cell r="AT114">
            <v>0</v>
          </cell>
          <cell r="AU114">
            <v>0</v>
          </cell>
          <cell r="AV114">
            <v>0.4</v>
          </cell>
          <cell r="AW114">
            <v>2.86</v>
          </cell>
          <cell r="AX114">
            <v>0.4</v>
          </cell>
        </row>
        <row r="115">
          <cell r="A115" t="str">
            <v>32360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 t="str">
            <v>17400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I115" t="str">
            <v>17400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A116" t="str">
            <v>32901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 t="str">
            <v>39209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0.69199999999999995</v>
          </cell>
          <cell r="AE116">
            <v>0</v>
          </cell>
          <cell r="AF116">
            <v>0</v>
          </cell>
          <cell r="AG116">
            <v>0.69199999999999995</v>
          </cell>
          <cell r="AI116" t="str">
            <v>39209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0.52900000000000003</v>
          </cell>
          <cell r="AO116">
            <v>0</v>
          </cell>
          <cell r="AP116">
            <v>0</v>
          </cell>
          <cell r="AQ116">
            <v>0</v>
          </cell>
          <cell r="AR116">
            <v>0.75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1.2789999999999999</v>
          </cell>
          <cell r="AX116">
            <v>0</v>
          </cell>
        </row>
        <row r="117">
          <cell r="A117" t="str">
            <v>33030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0.03</v>
          </cell>
          <cell r="H117">
            <v>8.3000000000000004E-2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0.113</v>
          </cell>
          <cell r="P117">
            <v>0</v>
          </cell>
          <cell r="R117" t="str">
            <v>19403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I117" t="str">
            <v>19403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0.19</v>
          </cell>
          <cell r="AO117">
            <v>3.4000000000000002E-2</v>
          </cell>
          <cell r="AP117">
            <v>0</v>
          </cell>
          <cell r="AQ117">
            <v>0</v>
          </cell>
          <cell r="AR117">
            <v>0.1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0.32400000000000001</v>
          </cell>
          <cell r="AX117">
            <v>0</v>
          </cell>
        </row>
        <row r="118">
          <cell r="A118" t="str">
            <v>33036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 t="str">
            <v>18402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I118" t="str">
            <v>18402</v>
          </cell>
          <cell r="AJ118">
            <v>0</v>
          </cell>
          <cell r="AK118">
            <v>0</v>
          </cell>
          <cell r="AL118">
            <v>1.5840000000000001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1.5840000000000001</v>
          </cell>
          <cell r="AX118">
            <v>0</v>
          </cell>
        </row>
        <row r="119">
          <cell r="A119" t="str">
            <v>33070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0.32500000000000001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0.32500000000000001</v>
          </cell>
          <cell r="P119">
            <v>0</v>
          </cell>
          <cell r="R119" t="str">
            <v>33030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I119" t="str">
            <v>33030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A120" t="str">
            <v>33115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0.16600000000000001</v>
          </cell>
          <cell r="N120">
            <v>0</v>
          </cell>
          <cell r="O120">
            <v>0</v>
          </cell>
          <cell r="P120">
            <v>0.16600000000000001</v>
          </cell>
          <cell r="R120" t="str">
            <v>35200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I120" t="str">
            <v>35200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A121" t="str">
            <v>33206</v>
          </cell>
          <cell r="B121">
            <v>0</v>
          </cell>
          <cell r="C121">
            <v>1.2999999999999999E-2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1.2999999999999999E-2</v>
          </cell>
          <cell r="P121">
            <v>0</v>
          </cell>
          <cell r="R121" t="str">
            <v>08401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I121" t="str">
            <v>08401</v>
          </cell>
          <cell r="AJ121">
            <v>7.0000000000000001E-3</v>
          </cell>
          <cell r="AK121">
            <v>0</v>
          </cell>
          <cell r="AL121">
            <v>0.08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0.02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0.10700000000000001</v>
          </cell>
          <cell r="AX121">
            <v>0</v>
          </cell>
        </row>
        <row r="122">
          <cell r="A122" t="str">
            <v>33211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 t="str">
            <v>22017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I122" t="str">
            <v>22017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0.15</v>
          </cell>
          <cell r="AO122">
            <v>0.04</v>
          </cell>
          <cell r="AP122">
            <v>0.1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0.29000000000000004</v>
          </cell>
          <cell r="AX122">
            <v>0</v>
          </cell>
        </row>
        <row r="123">
          <cell r="A123" t="str">
            <v>33212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7.4999999999999997E-2</v>
          </cell>
          <cell r="N123">
            <v>0</v>
          </cell>
          <cell r="O123">
            <v>0</v>
          </cell>
          <cell r="P123">
            <v>7.4999999999999997E-2</v>
          </cell>
          <cell r="R123" t="str">
            <v>01122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I123" t="str">
            <v>01122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A124" t="str">
            <v>34003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3.7909999999999999</v>
          </cell>
          <cell r="N124">
            <v>2.984</v>
          </cell>
          <cell r="O124">
            <v>0</v>
          </cell>
          <cell r="P124">
            <v>6.7750000000000004</v>
          </cell>
          <cell r="R124" t="str">
            <v>33212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I124" t="str">
            <v>33212</v>
          </cell>
          <cell r="AJ124">
            <v>0</v>
          </cell>
          <cell r="AK124">
            <v>0</v>
          </cell>
          <cell r="AL124">
            <v>0.13400000000000001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0.13400000000000001</v>
          </cell>
          <cell r="AX124">
            <v>0</v>
          </cell>
        </row>
        <row r="125">
          <cell r="A125" t="str">
            <v>34307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0.13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0.13</v>
          </cell>
          <cell r="P125">
            <v>0</v>
          </cell>
          <cell r="R125" t="str">
            <v>14065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I125" t="str">
            <v>14065</v>
          </cell>
          <cell r="AJ125">
            <v>0</v>
          </cell>
          <cell r="AK125">
            <v>0</v>
          </cell>
          <cell r="AL125">
            <v>0.19800000000000001</v>
          </cell>
          <cell r="AM125">
            <v>0</v>
          </cell>
          <cell r="AN125">
            <v>0.59399999999999997</v>
          </cell>
          <cell r="AO125">
            <v>0.39600000000000002</v>
          </cell>
          <cell r="AP125">
            <v>0.17199999999999999</v>
          </cell>
          <cell r="AQ125">
            <v>0.161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1.5210000000000001</v>
          </cell>
          <cell r="AX125">
            <v>0</v>
          </cell>
        </row>
        <row r="126">
          <cell r="A126" t="str">
            <v>34324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 t="str">
            <v>25155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I126" t="str">
            <v>25155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</row>
        <row r="127">
          <cell r="A127" t="str">
            <v>34401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0.3</v>
          </cell>
          <cell r="N127">
            <v>0</v>
          </cell>
          <cell r="O127">
            <v>1</v>
          </cell>
          <cell r="P127">
            <v>0.3</v>
          </cell>
          <cell r="R127" t="str">
            <v>34003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I127" t="str">
            <v>34003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1</v>
          </cell>
          <cell r="AO127">
            <v>0.8</v>
          </cell>
          <cell r="AP127">
            <v>0</v>
          </cell>
          <cell r="AQ127">
            <v>0</v>
          </cell>
          <cell r="AR127">
            <v>0</v>
          </cell>
          <cell r="AS127">
            <v>1.5</v>
          </cell>
          <cell r="AT127">
            <v>0</v>
          </cell>
          <cell r="AU127">
            <v>0.29699999999999999</v>
          </cell>
          <cell r="AV127">
            <v>0</v>
          </cell>
          <cell r="AW127">
            <v>3.3</v>
          </cell>
          <cell r="AX127">
            <v>0.29699999999999999</v>
          </cell>
        </row>
        <row r="128">
          <cell r="A128" t="str">
            <v>34402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 t="str">
            <v>16020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I128" t="str">
            <v>16020</v>
          </cell>
          <cell r="AJ128">
            <v>0</v>
          </cell>
          <cell r="AK128">
            <v>0</v>
          </cell>
          <cell r="AL128">
            <v>1.4E-2</v>
          </cell>
          <cell r="AM128">
            <v>0</v>
          </cell>
          <cell r="AN128">
            <v>0.02</v>
          </cell>
          <cell r="AO128">
            <v>8.0000000000000002E-3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4.2000000000000003E-2</v>
          </cell>
          <cell r="AX128">
            <v>0</v>
          </cell>
        </row>
        <row r="129">
          <cell r="A129" t="str">
            <v>35200</v>
          </cell>
          <cell r="B129">
            <v>0</v>
          </cell>
          <cell r="C129">
            <v>0</v>
          </cell>
          <cell r="D129">
            <v>0</v>
          </cell>
          <cell r="E129">
            <v>9.8000000000000004E-2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9.8000000000000004E-2</v>
          </cell>
          <cell r="P129">
            <v>0</v>
          </cell>
          <cell r="R129" t="str">
            <v>30002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I129" t="str">
            <v>30002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A130" t="str">
            <v>36140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0.433</v>
          </cell>
          <cell r="O130">
            <v>0</v>
          </cell>
          <cell r="P130">
            <v>0.433</v>
          </cell>
          <cell r="R130" t="str">
            <v>(blank)</v>
          </cell>
          <cell r="AF130">
            <v>0</v>
          </cell>
          <cell r="AG130">
            <v>0</v>
          </cell>
          <cell r="AI130" t="str">
            <v>(blank)</v>
          </cell>
          <cell r="AW130">
            <v>0</v>
          </cell>
          <cell r="AX130">
            <v>0</v>
          </cell>
        </row>
        <row r="131">
          <cell r="A131" t="str">
            <v>36250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 t="str">
            <v>18901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I131" t="str">
            <v>18901</v>
          </cell>
          <cell r="AJ131">
            <v>0</v>
          </cell>
          <cell r="AK131">
            <v>0</v>
          </cell>
          <cell r="AL131">
            <v>7.0000000000000007E-2</v>
          </cell>
          <cell r="AM131">
            <v>0</v>
          </cell>
          <cell r="AN131">
            <v>0.3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0.37</v>
          </cell>
          <cell r="AX131">
            <v>0</v>
          </cell>
        </row>
        <row r="132">
          <cell r="A132" t="str">
            <v>36400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 t="str">
            <v>20215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I132" t="str">
            <v>20215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</row>
        <row r="133">
          <cell r="A133" t="str">
            <v>37501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 t="str">
            <v>36400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I133" t="str">
            <v>36400</v>
          </cell>
          <cell r="AJ133">
            <v>0</v>
          </cell>
          <cell r="AK133">
            <v>0</v>
          </cell>
          <cell r="AL133">
            <v>0.17100000000000001</v>
          </cell>
          <cell r="AM133">
            <v>0</v>
          </cell>
          <cell r="AN133">
            <v>0.47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0.64100000000000001</v>
          </cell>
          <cell r="AX133">
            <v>0</v>
          </cell>
        </row>
        <row r="134">
          <cell r="A134" t="str">
            <v>37507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 t="str">
            <v>13151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I134" t="str">
            <v>13151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A135" t="str">
            <v>38264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 t="str">
            <v>31332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I135" t="str">
            <v>31332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A136" t="str">
            <v>38265</v>
          </cell>
          <cell r="B136">
            <v>0</v>
          </cell>
          <cell r="C136">
            <v>0.1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0.2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0.30000000000000004</v>
          </cell>
          <cell r="P136">
            <v>0</v>
          </cell>
          <cell r="R136" t="str">
            <v>09207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I136" t="str">
            <v>09207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0.19500000000000001</v>
          </cell>
          <cell r="AO136">
            <v>2.9000000000000001E-2</v>
          </cell>
          <cell r="AP136">
            <v>0</v>
          </cell>
          <cell r="AQ136">
            <v>0.06</v>
          </cell>
          <cell r="AR136">
            <v>8.9999999999999993E-3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0.29300000000000004</v>
          </cell>
          <cell r="AX136">
            <v>0</v>
          </cell>
        </row>
        <row r="137">
          <cell r="A137" t="str">
            <v>38267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0.38100000000000001</v>
          </cell>
          <cell r="O137">
            <v>0</v>
          </cell>
          <cell r="P137">
            <v>0.38100000000000001</v>
          </cell>
          <cell r="R137" t="str">
            <v>21214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I137" t="str">
            <v>21214</v>
          </cell>
          <cell r="AJ137">
            <v>0</v>
          </cell>
          <cell r="AK137">
            <v>0</v>
          </cell>
          <cell r="AL137">
            <v>0.4</v>
          </cell>
          <cell r="AM137">
            <v>0</v>
          </cell>
          <cell r="AN137">
            <v>0.6</v>
          </cell>
          <cell r="AO137">
            <v>0.2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1.2</v>
          </cell>
          <cell r="AX137">
            <v>0</v>
          </cell>
        </row>
        <row r="138">
          <cell r="A138" t="str">
            <v>38300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0.65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0.65</v>
          </cell>
          <cell r="P138">
            <v>0</v>
          </cell>
          <cell r="R138" t="str">
            <v>24410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I138" t="str">
            <v>24410</v>
          </cell>
          <cell r="AJ138">
            <v>0</v>
          </cell>
          <cell r="AK138">
            <v>0</v>
          </cell>
          <cell r="AL138">
            <v>0.16200000000000001</v>
          </cell>
          <cell r="AM138">
            <v>0</v>
          </cell>
          <cell r="AN138">
            <v>0.26400000000000001</v>
          </cell>
          <cell r="AO138">
            <v>0.14499999999999999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7.0000000000000007E-2</v>
          </cell>
          <cell r="AW138">
            <v>0.57100000000000006</v>
          </cell>
          <cell r="AX138">
            <v>7.0000000000000007E-2</v>
          </cell>
        </row>
        <row r="139">
          <cell r="A139" t="str">
            <v>38304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0.13200000000000001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0.13200000000000001</v>
          </cell>
          <cell r="P139">
            <v>0</v>
          </cell>
          <cell r="R139" t="str">
            <v>24122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I139" t="str">
            <v>24122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0.41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0.41</v>
          </cell>
          <cell r="AX139">
            <v>0</v>
          </cell>
        </row>
        <row r="140">
          <cell r="A140" t="str">
            <v>38306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R140" t="str">
            <v>03050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I140" t="str">
            <v>03050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A141" t="str">
            <v>38324</v>
          </cell>
          <cell r="B141">
            <v>0</v>
          </cell>
          <cell r="C141">
            <v>0.12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0.12</v>
          </cell>
          <cell r="P141">
            <v>0</v>
          </cell>
          <cell r="R141" t="str">
            <v>14097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I141" t="str">
            <v>14097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A142" t="str">
            <v>39002</v>
          </cell>
          <cell r="B142">
            <v>8.0000000000000002E-3</v>
          </cell>
          <cell r="C142">
            <v>0</v>
          </cell>
          <cell r="D142">
            <v>7.0000000000000001E-3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5.3999999999999999E-2</v>
          </cell>
          <cell r="O142">
            <v>1.4999999999999999E-2</v>
          </cell>
          <cell r="P142">
            <v>5.3999999999999999E-2</v>
          </cell>
          <cell r="R142" t="str">
            <v>34401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I142" t="str">
            <v>34401</v>
          </cell>
          <cell r="AJ142">
            <v>0</v>
          </cell>
          <cell r="AK142">
            <v>0</v>
          </cell>
          <cell r="AL142">
            <v>0.85</v>
          </cell>
          <cell r="AM142">
            <v>0</v>
          </cell>
          <cell r="AN142">
            <v>0.7</v>
          </cell>
          <cell r="AO142">
            <v>0.04</v>
          </cell>
          <cell r="AP142">
            <v>0</v>
          </cell>
          <cell r="AQ142">
            <v>0.34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1.93</v>
          </cell>
          <cell r="AX142">
            <v>0</v>
          </cell>
        </row>
        <row r="143">
          <cell r="A143" t="str">
            <v>39007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 t="str">
            <v>20403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I143" t="str">
            <v>20403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A144" t="str">
            <v>39119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 t="str">
            <v>14104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I144" t="str">
            <v>14104</v>
          </cell>
          <cell r="AJ144">
            <v>0</v>
          </cell>
          <cell r="AK144">
            <v>0</v>
          </cell>
          <cell r="AL144">
            <v>0.05</v>
          </cell>
          <cell r="AM144">
            <v>0</v>
          </cell>
          <cell r="AN144">
            <v>0.2</v>
          </cell>
          <cell r="AO144">
            <v>0.09</v>
          </cell>
          <cell r="AP144">
            <v>0.2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0.54</v>
          </cell>
          <cell r="AX144">
            <v>0</v>
          </cell>
        </row>
        <row r="145">
          <cell r="A145" t="str">
            <v>39200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 t="str">
            <v>04069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I145" t="str">
            <v>04069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A146" t="str">
            <v>39201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 t="str">
            <v>38304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I146" t="str">
            <v>38304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47">
          <cell r="A147" t="str">
            <v>39202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 t="str">
            <v>30303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I147" t="str">
            <v>30303</v>
          </cell>
          <cell r="AJ147">
            <v>0</v>
          </cell>
          <cell r="AK147">
            <v>0</v>
          </cell>
          <cell r="AL147">
            <v>0.5</v>
          </cell>
          <cell r="AM147">
            <v>0</v>
          </cell>
          <cell r="AN147">
            <v>0.8</v>
          </cell>
          <cell r="AO147">
            <v>0.8</v>
          </cell>
          <cell r="AP147">
            <v>0</v>
          </cell>
          <cell r="AQ147">
            <v>0.05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2.15</v>
          </cell>
          <cell r="AX147">
            <v>0</v>
          </cell>
        </row>
        <row r="148">
          <cell r="A148" t="str">
            <v>39203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 t="str">
            <v>19400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I148" t="str">
            <v>19400</v>
          </cell>
          <cell r="AJ148">
            <v>0</v>
          </cell>
          <cell r="AK148">
            <v>0</v>
          </cell>
          <cell r="AL148">
            <v>0.1</v>
          </cell>
          <cell r="AM148">
            <v>0</v>
          </cell>
          <cell r="AN148">
            <v>0.1</v>
          </cell>
          <cell r="AO148">
            <v>0.06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0.26</v>
          </cell>
          <cell r="AX148">
            <v>0</v>
          </cell>
        </row>
        <row r="149">
          <cell r="A149" t="str">
            <v>39208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1</v>
          </cell>
          <cell r="R149" t="str">
            <v>39202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I149" t="str">
            <v>39202</v>
          </cell>
          <cell r="AJ149">
            <v>0</v>
          </cell>
          <cell r="AK149">
            <v>0</v>
          </cell>
          <cell r="AL149">
            <v>0.66700000000000004</v>
          </cell>
          <cell r="AM149">
            <v>0</v>
          </cell>
          <cell r="AN149">
            <v>0.5</v>
          </cell>
          <cell r="AO149">
            <v>0</v>
          </cell>
          <cell r="AP149">
            <v>0</v>
          </cell>
          <cell r="AQ149">
            <v>0.36499999999999999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1.532</v>
          </cell>
          <cell r="AX149">
            <v>0</v>
          </cell>
        </row>
        <row r="150">
          <cell r="A150" t="str">
            <v>39209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0.215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0.215</v>
          </cell>
          <cell r="P150">
            <v>0</v>
          </cell>
          <cell r="R150" t="str">
            <v>20405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I150" t="str">
            <v>20405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</row>
        <row r="151">
          <cell r="A151" t="str">
            <v>(blank)</v>
          </cell>
          <cell r="O151">
            <v>0</v>
          </cell>
          <cell r="P151">
            <v>0</v>
          </cell>
          <cell r="R151" t="str">
            <v>13167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I151" t="str">
            <v>13167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1.0999999999999999E-2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1.0999999999999999E-2</v>
          </cell>
          <cell r="AX151">
            <v>0</v>
          </cell>
        </row>
        <row r="152">
          <cell r="A152" t="str">
            <v>Grand Total</v>
          </cell>
          <cell r="B152">
            <v>1.8419999999999999</v>
          </cell>
          <cell r="C152">
            <v>19.535999999999998</v>
          </cell>
          <cell r="D152">
            <v>3.202</v>
          </cell>
          <cell r="E152">
            <v>3.5300000000000002</v>
          </cell>
          <cell r="F152">
            <v>6.4959999999999996</v>
          </cell>
          <cell r="G152">
            <v>4.8019999999999996</v>
          </cell>
          <cell r="H152">
            <v>34.19</v>
          </cell>
          <cell r="I152">
            <v>0.97399999999999998</v>
          </cell>
          <cell r="J152">
            <v>2.0699999999999998</v>
          </cell>
          <cell r="K152">
            <v>3.35</v>
          </cell>
          <cell r="L152">
            <v>5.4</v>
          </cell>
          <cell r="M152">
            <v>43.562000000000005</v>
          </cell>
          <cell r="N152">
            <v>33.463999999999999</v>
          </cell>
          <cell r="O152">
            <v>79.99199999999999</v>
          </cell>
          <cell r="P152">
            <v>82.426000000000002</v>
          </cell>
          <cell r="R152" t="str">
            <v>Grand Total</v>
          </cell>
          <cell r="S152">
            <v>0</v>
          </cell>
          <cell r="T152">
            <v>0.29199999999999998</v>
          </cell>
          <cell r="U152">
            <v>0.16800000000000001</v>
          </cell>
          <cell r="V152">
            <v>0</v>
          </cell>
          <cell r="W152">
            <v>0.33400000000000002</v>
          </cell>
          <cell r="X152">
            <v>0.13400000000000001</v>
          </cell>
          <cell r="Y152">
            <v>0</v>
          </cell>
          <cell r="Z152">
            <v>0.16400000000000001</v>
          </cell>
          <cell r="AA152">
            <v>0</v>
          </cell>
          <cell r="AB152">
            <v>0</v>
          </cell>
          <cell r="AC152">
            <v>0</v>
          </cell>
          <cell r="AD152">
            <v>4.5600000000000005</v>
          </cell>
          <cell r="AE152">
            <v>0</v>
          </cell>
          <cell r="AF152">
            <v>1.0920000000000001</v>
          </cell>
          <cell r="AG152">
            <v>4.5600000000000005</v>
          </cell>
          <cell r="AI152" t="str">
            <v>Grand Total</v>
          </cell>
          <cell r="AJ152">
            <v>1.7059999999999997</v>
          </cell>
          <cell r="AK152">
            <v>0</v>
          </cell>
          <cell r="AL152">
            <v>47.88</v>
          </cell>
          <cell r="AM152">
            <v>2.6</v>
          </cell>
          <cell r="AN152">
            <v>93.637999999999963</v>
          </cell>
          <cell r="AO152">
            <v>45.441999999999993</v>
          </cell>
          <cell r="AP152">
            <v>7.2239999999999993</v>
          </cell>
          <cell r="AQ152">
            <v>17.691999999999993</v>
          </cell>
          <cell r="AR152">
            <v>10.131999999999998</v>
          </cell>
          <cell r="AS152">
            <v>13.992000000000001</v>
          </cell>
          <cell r="AT152">
            <v>0</v>
          </cell>
          <cell r="AU152">
            <v>1.8779999999999999</v>
          </cell>
          <cell r="AV152">
            <v>25.064</v>
          </cell>
          <cell r="AW152">
            <v>240.30599999999995</v>
          </cell>
          <cell r="AX152">
            <v>26.942</v>
          </cell>
        </row>
        <row r="153">
          <cell r="O153">
            <v>0</v>
          </cell>
          <cell r="P153">
            <v>0</v>
          </cell>
          <cell r="AF153">
            <v>0</v>
          </cell>
          <cell r="AG153">
            <v>0</v>
          </cell>
          <cell r="AW153">
            <v>0</v>
          </cell>
          <cell r="AX153">
            <v>0</v>
          </cell>
        </row>
        <row r="154">
          <cell r="O154">
            <v>0</v>
          </cell>
          <cell r="P154">
            <v>0</v>
          </cell>
          <cell r="AF154">
            <v>0</v>
          </cell>
          <cell r="AG154">
            <v>0</v>
          </cell>
          <cell r="AW154">
            <v>0</v>
          </cell>
          <cell r="AX154">
            <v>0</v>
          </cell>
        </row>
        <row r="155">
          <cell r="O155">
            <v>0</v>
          </cell>
          <cell r="P155">
            <v>0</v>
          </cell>
          <cell r="AF155">
            <v>0</v>
          </cell>
          <cell r="AG155">
            <v>0</v>
          </cell>
          <cell r="AW155">
            <v>0</v>
          </cell>
          <cell r="AX155">
            <v>0</v>
          </cell>
        </row>
        <row r="156">
          <cell r="O156">
            <v>0</v>
          </cell>
          <cell r="P156">
            <v>0</v>
          </cell>
          <cell r="AF156">
            <v>0</v>
          </cell>
          <cell r="AG156">
            <v>0</v>
          </cell>
          <cell r="AW156">
            <v>0</v>
          </cell>
          <cell r="AX156">
            <v>0</v>
          </cell>
        </row>
        <row r="157">
          <cell r="O157">
            <v>0</v>
          </cell>
          <cell r="P157">
            <v>0</v>
          </cell>
          <cell r="AF157">
            <v>0</v>
          </cell>
          <cell r="AG157">
            <v>0</v>
          </cell>
          <cell r="AW157">
            <v>0</v>
          </cell>
          <cell r="AX157">
            <v>0</v>
          </cell>
        </row>
        <row r="158">
          <cell r="O158">
            <v>0</v>
          </cell>
          <cell r="P158">
            <v>0</v>
          </cell>
          <cell r="AF158">
            <v>0</v>
          </cell>
          <cell r="AG158">
            <v>0</v>
          </cell>
          <cell r="AW158">
            <v>0</v>
          </cell>
          <cell r="AX158">
            <v>0</v>
          </cell>
        </row>
        <row r="159">
          <cell r="O159">
            <v>0</v>
          </cell>
          <cell r="P159">
            <v>0</v>
          </cell>
          <cell r="AF159">
            <v>0</v>
          </cell>
          <cell r="AG159">
            <v>0</v>
          </cell>
          <cell r="AW159">
            <v>0</v>
          </cell>
          <cell r="AX159">
            <v>0</v>
          </cell>
        </row>
        <row r="160">
          <cell r="O160">
            <v>0</v>
          </cell>
          <cell r="P160">
            <v>0</v>
          </cell>
          <cell r="AF160">
            <v>0</v>
          </cell>
          <cell r="AG160">
            <v>0</v>
          </cell>
          <cell r="AW160">
            <v>0</v>
          </cell>
          <cell r="AX160">
            <v>0</v>
          </cell>
        </row>
        <row r="161">
          <cell r="O161">
            <v>0</v>
          </cell>
          <cell r="P161">
            <v>0</v>
          </cell>
          <cell r="AF161">
            <v>0</v>
          </cell>
          <cell r="AG161">
            <v>0</v>
          </cell>
          <cell r="AW161">
            <v>0</v>
          </cell>
          <cell r="AX161">
            <v>0</v>
          </cell>
        </row>
        <row r="162">
          <cell r="O162">
            <v>0</v>
          </cell>
          <cell r="P162">
            <v>0</v>
          </cell>
          <cell r="AF162">
            <v>0</v>
          </cell>
          <cell r="AG162">
            <v>0</v>
          </cell>
          <cell r="AW162">
            <v>0</v>
          </cell>
          <cell r="AX162">
            <v>0</v>
          </cell>
        </row>
        <row r="163">
          <cell r="O163">
            <v>0</v>
          </cell>
          <cell r="P163">
            <v>0</v>
          </cell>
          <cell r="AF163">
            <v>0</v>
          </cell>
          <cell r="AG163">
            <v>0</v>
          </cell>
          <cell r="AW163">
            <v>0</v>
          </cell>
          <cell r="AX163">
            <v>0</v>
          </cell>
        </row>
        <row r="164">
          <cell r="O164">
            <v>0</v>
          </cell>
          <cell r="P164">
            <v>0</v>
          </cell>
          <cell r="AF164">
            <v>0</v>
          </cell>
          <cell r="AG164">
            <v>0</v>
          </cell>
          <cell r="AW164">
            <v>0</v>
          </cell>
          <cell r="AX164">
            <v>0</v>
          </cell>
        </row>
        <row r="165">
          <cell r="O165">
            <v>0</v>
          </cell>
          <cell r="P165">
            <v>0</v>
          </cell>
          <cell r="AF165">
            <v>0</v>
          </cell>
          <cell r="AG165">
            <v>0</v>
          </cell>
          <cell r="AW165">
            <v>0</v>
          </cell>
          <cell r="AX165">
            <v>0</v>
          </cell>
        </row>
        <row r="166">
          <cell r="O166">
            <v>0</v>
          </cell>
          <cell r="P166">
            <v>0</v>
          </cell>
          <cell r="AF166">
            <v>0</v>
          </cell>
          <cell r="AG166">
            <v>0</v>
          </cell>
          <cell r="AW166">
            <v>0</v>
          </cell>
          <cell r="AX166">
            <v>0</v>
          </cell>
        </row>
        <row r="167">
          <cell r="O167">
            <v>0</v>
          </cell>
          <cell r="P167">
            <v>0</v>
          </cell>
          <cell r="AF167">
            <v>0</v>
          </cell>
          <cell r="AG167">
            <v>0</v>
          </cell>
          <cell r="AW167">
            <v>0</v>
          </cell>
          <cell r="AX167">
            <v>0</v>
          </cell>
        </row>
        <row r="168">
          <cell r="O168">
            <v>0</v>
          </cell>
          <cell r="P168">
            <v>0</v>
          </cell>
          <cell r="AF168">
            <v>0</v>
          </cell>
          <cell r="AG168">
            <v>0</v>
          </cell>
          <cell r="AW168">
            <v>0</v>
          </cell>
          <cell r="AX168">
            <v>0</v>
          </cell>
        </row>
        <row r="169">
          <cell r="O169">
            <v>0</v>
          </cell>
          <cell r="P169">
            <v>0</v>
          </cell>
          <cell r="AF169">
            <v>0</v>
          </cell>
          <cell r="AG169">
            <v>0</v>
          </cell>
          <cell r="AW169">
            <v>0</v>
          </cell>
          <cell r="AX169">
            <v>0</v>
          </cell>
        </row>
        <row r="170">
          <cell r="O170">
            <v>0</v>
          </cell>
          <cell r="P170">
            <v>0</v>
          </cell>
          <cell r="AF170">
            <v>0</v>
          </cell>
          <cell r="AG170">
            <v>0</v>
          </cell>
          <cell r="AW170">
            <v>0</v>
          </cell>
          <cell r="AX170">
            <v>0</v>
          </cell>
        </row>
        <row r="171">
          <cell r="O171">
            <v>0</v>
          </cell>
          <cell r="P171">
            <v>0</v>
          </cell>
          <cell r="AF171">
            <v>0</v>
          </cell>
          <cell r="AG171">
            <v>0</v>
          </cell>
          <cell r="AW171">
            <v>0</v>
          </cell>
          <cell r="AX171">
            <v>0</v>
          </cell>
        </row>
        <row r="172">
          <cell r="O172">
            <v>0</v>
          </cell>
          <cell r="P172">
            <v>0</v>
          </cell>
          <cell r="AF172">
            <v>0</v>
          </cell>
          <cell r="AG172">
            <v>0</v>
          </cell>
          <cell r="AW172">
            <v>0</v>
          </cell>
          <cell r="AX172">
            <v>0</v>
          </cell>
        </row>
        <row r="173">
          <cell r="O173">
            <v>0</v>
          </cell>
          <cell r="P173">
            <v>0</v>
          </cell>
          <cell r="AF173">
            <v>0</v>
          </cell>
          <cell r="AG173">
            <v>0</v>
          </cell>
          <cell r="AW173">
            <v>0</v>
          </cell>
          <cell r="AX173">
            <v>0</v>
          </cell>
        </row>
        <row r="174">
          <cell r="O174">
            <v>0</v>
          </cell>
          <cell r="P174">
            <v>0</v>
          </cell>
          <cell r="AF174">
            <v>0</v>
          </cell>
          <cell r="AG174">
            <v>0</v>
          </cell>
          <cell r="AW174">
            <v>0</v>
          </cell>
          <cell r="AX174">
            <v>0</v>
          </cell>
        </row>
        <row r="175">
          <cell r="O175">
            <v>0</v>
          </cell>
          <cell r="P175">
            <v>0</v>
          </cell>
          <cell r="AF175">
            <v>0</v>
          </cell>
          <cell r="AG175">
            <v>0</v>
          </cell>
          <cell r="AW175">
            <v>0</v>
          </cell>
          <cell r="AX175">
            <v>0</v>
          </cell>
        </row>
        <row r="176">
          <cell r="O176">
            <v>0</v>
          </cell>
          <cell r="P176">
            <v>0</v>
          </cell>
          <cell r="AF176">
            <v>0</v>
          </cell>
          <cell r="AG176">
            <v>0</v>
          </cell>
          <cell r="AW176">
            <v>0</v>
          </cell>
          <cell r="AX176">
            <v>0</v>
          </cell>
        </row>
        <row r="177">
          <cell r="O177">
            <v>0</v>
          </cell>
          <cell r="P177">
            <v>0</v>
          </cell>
          <cell r="AF177">
            <v>0</v>
          </cell>
          <cell r="AG177">
            <v>0</v>
          </cell>
          <cell r="AW177">
            <v>0</v>
          </cell>
          <cell r="AX177">
            <v>0</v>
          </cell>
        </row>
        <row r="178">
          <cell r="O178">
            <v>0</v>
          </cell>
          <cell r="P178">
            <v>0</v>
          </cell>
          <cell r="AF178">
            <v>0</v>
          </cell>
          <cell r="AG178">
            <v>0</v>
          </cell>
          <cell r="AW178">
            <v>0</v>
          </cell>
          <cell r="AX178">
            <v>0</v>
          </cell>
        </row>
        <row r="179">
          <cell r="O179">
            <v>0</v>
          </cell>
          <cell r="P179">
            <v>0</v>
          </cell>
          <cell r="AF179">
            <v>0</v>
          </cell>
          <cell r="AG179">
            <v>0</v>
          </cell>
          <cell r="AW179">
            <v>0</v>
          </cell>
          <cell r="AX179">
            <v>0</v>
          </cell>
        </row>
        <row r="180">
          <cell r="O180">
            <v>0</v>
          </cell>
          <cell r="P180">
            <v>0</v>
          </cell>
          <cell r="AF180">
            <v>0</v>
          </cell>
          <cell r="AG180">
            <v>0</v>
          </cell>
          <cell r="AW180">
            <v>0</v>
          </cell>
          <cell r="AX180">
            <v>0</v>
          </cell>
        </row>
        <row r="181">
          <cell r="O181">
            <v>0</v>
          </cell>
          <cell r="P181">
            <v>0</v>
          </cell>
          <cell r="AF181">
            <v>0</v>
          </cell>
          <cell r="AG181">
            <v>0</v>
          </cell>
          <cell r="AW181">
            <v>0</v>
          </cell>
          <cell r="AX181">
            <v>0</v>
          </cell>
        </row>
        <row r="182">
          <cell r="O182">
            <v>0</v>
          </cell>
          <cell r="P182">
            <v>0</v>
          </cell>
          <cell r="AF182">
            <v>0</v>
          </cell>
          <cell r="AG182">
            <v>0</v>
          </cell>
          <cell r="AW182">
            <v>0</v>
          </cell>
          <cell r="AX182">
            <v>0</v>
          </cell>
        </row>
        <row r="183">
          <cell r="O183">
            <v>0</v>
          </cell>
          <cell r="P183">
            <v>0</v>
          </cell>
          <cell r="AF183">
            <v>0</v>
          </cell>
          <cell r="AG183">
            <v>0</v>
          </cell>
          <cell r="AW183">
            <v>0</v>
          </cell>
          <cell r="AX183">
            <v>0</v>
          </cell>
        </row>
        <row r="184">
          <cell r="O184">
            <v>0</v>
          </cell>
          <cell r="P184">
            <v>0</v>
          </cell>
          <cell r="AF184">
            <v>0</v>
          </cell>
          <cell r="AG184">
            <v>0</v>
          </cell>
          <cell r="AW184">
            <v>0</v>
          </cell>
          <cell r="AX184">
            <v>0</v>
          </cell>
        </row>
        <row r="185">
          <cell r="O185">
            <v>0</v>
          </cell>
          <cell r="P185">
            <v>0</v>
          </cell>
          <cell r="AF185">
            <v>0</v>
          </cell>
          <cell r="AG185">
            <v>0</v>
          </cell>
          <cell r="AW185">
            <v>0</v>
          </cell>
          <cell r="AX185">
            <v>0</v>
          </cell>
        </row>
        <row r="186">
          <cell r="O186">
            <v>0</v>
          </cell>
          <cell r="P186">
            <v>0</v>
          </cell>
          <cell r="AF186">
            <v>0</v>
          </cell>
          <cell r="AG186">
            <v>0</v>
          </cell>
          <cell r="AW186">
            <v>0</v>
          </cell>
          <cell r="AX186">
            <v>0</v>
          </cell>
        </row>
        <row r="187">
          <cell r="O187">
            <v>0</v>
          </cell>
          <cell r="P187">
            <v>0</v>
          </cell>
          <cell r="AF187">
            <v>0</v>
          </cell>
          <cell r="AG187">
            <v>0</v>
          </cell>
          <cell r="AW187">
            <v>0</v>
          </cell>
          <cell r="AX187">
            <v>0</v>
          </cell>
        </row>
        <row r="188">
          <cell r="O188">
            <v>0</v>
          </cell>
          <cell r="P188">
            <v>0</v>
          </cell>
          <cell r="AF188">
            <v>0</v>
          </cell>
          <cell r="AG188">
            <v>0</v>
          </cell>
          <cell r="AW188">
            <v>0</v>
          </cell>
          <cell r="AX188">
            <v>0</v>
          </cell>
        </row>
        <row r="189">
          <cell r="O189">
            <v>0</v>
          </cell>
          <cell r="P189">
            <v>0</v>
          </cell>
          <cell r="AF189">
            <v>0</v>
          </cell>
          <cell r="AG189">
            <v>0</v>
          </cell>
          <cell r="AW189">
            <v>0</v>
          </cell>
          <cell r="AX189">
            <v>0</v>
          </cell>
        </row>
        <row r="190">
          <cell r="O190">
            <v>0</v>
          </cell>
          <cell r="P190">
            <v>0</v>
          </cell>
          <cell r="AF190">
            <v>0</v>
          </cell>
          <cell r="AG190">
            <v>0</v>
          </cell>
          <cell r="AW190">
            <v>0</v>
          </cell>
          <cell r="AX190">
            <v>0</v>
          </cell>
        </row>
        <row r="191">
          <cell r="O191">
            <v>0</v>
          </cell>
          <cell r="P191">
            <v>0</v>
          </cell>
          <cell r="AF191">
            <v>0</v>
          </cell>
          <cell r="AG191">
            <v>0</v>
          </cell>
          <cell r="AW191">
            <v>0</v>
          </cell>
          <cell r="AX191">
            <v>0</v>
          </cell>
        </row>
        <row r="192">
          <cell r="O192">
            <v>0</v>
          </cell>
          <cell r="P192">
            <v>0</v>
          </cell>
          <cell r="AF192">
            <v>0</v>
          </cell>
          <cell r="AG192">
            <v>0</v>
          </cell>
          <cell r="AW192">
            <v>0</v>
          </cell>
          <cell r="AX192">
            <v>0</v>
          </cell>
        </row>
        <row r="193">
          <cell r="O193">
            <v>0</v>
          </cell>
          <cell r="P193">
            <v>0</v>
          </cell>
          <cell r="AF193">
            <v>0</v>
          </cell>
          <cell r="AG193">
            <v>0</v>
          </cell>
          <cell r="AW193">
            <v>0</v>
          </cell>
          <cell r="AX193">
            <v>0</v>
          </cell>
        </row>
        <row r="194">
          <cell r="O194">
            <v>0</v>
          </cell>
          <cell r="P194">
            <v>0</v>
          </cell>
          <cell r="AF194">
            <v>0</v>
          </cell>
          <cell r="AG194">
            <v>0</v>
          </cell>
          <cell r="AW194">
            <v>0</v>
          </cell>
          <cell r="AX194">
            <v>0</v>
          </cell>
        </row>
        <row r="195">
          <cell r="O195">
            <v>0</v>
          </cell>
          <cell r="P195">
            <v>0</v>
          </cell>
          <cell r="AF195">
            <v>0</v>
          </cell>
          <cell r="AG195">
            <v>0</v>
          </cell>
          <cell r="AW195">
            <v>0</v>
          </cell>
          <cell r="AX195">
            <v>0</v>
          </cell>
        </row>
        <row r="196">
          <cell r="O196">
            <v>0</v>
          </cell>
          <cell r="P196">
            <v>0</v>
          </cell>
          <cell r="AF196">
            <v>0</v>
          </cell>
          <cell r="AG196">
            <v>0</v>
          </cell>
          <cell r="AW196">
            <v>0</v>
          </cell>
          <cell r="AX196">
            <v>0</v>
          </cell>
        </row>
        <row r="197">
          <cell r="O197">
            <v>0</v>
          </cell>
          <cell r="P197">
            <v>0</v>
          </cell>
          <cell r="AF197">
            <v>0</v>
          </cell>
          <cell r="AG197">
            <v>0</v>
          </cell>
          <cell r="AW197">
            <v>0</v>
          </cell>
          <cell r="AX197">
            <v>0</v>
          </cell>
        </row>
        <row r="198">
          <cell r="O198">
            <v>0</v>
          </cell>
          <cell r="P198">
            <v>0</v>
          </cell>
          <cell r="AF198">
            <v>0</v>
          </cell>
          <cell r="AG198">
            <v>0</v>
          </cell>
          <cell r="AW198">
            <v>0</v>
          </cell>
          <cell r="AX198">
            <v>0</v>
          </cell>
        </row>
        <row r="199">
          <cell r="O199">
            <v>0</v>
          </cell>
          <cell r="P199">
            <v>0</v>
          </cell>
          <cell r="AF199">
            <v>0</v>
          </cell>
          <cell r="AG199">
            <v>0</v>
          </cell>
          <cell r="AW199">
            <v>0</v>
          </cell>
          <cell r="AX199">
            <v>0</v>
          </cell>
        </row>
        <row r="200">
          <cell r="O200">
            <v>0</v>
          </cell>
          <cell r="P200">
            <v>0</v>
          </cell>
          <cell r="AF200">
            <v>0</v>
          </cell>
          <cell r="AG200">
            <v>0</v>
          </cell>
          <cell r="AW200">
            <v>0</v>
          </cell>
          <cell r="AX200">
            <v>0</v>
          </cell>
        </row>
        <row r="201">
          <cell r="O201">
            <v>0</v>
          </cell>
          <cell r="P201">
            <v>0</v>
          </cell>
          <cell r="AF201">
            <v>0</v>
          </cell>
          <cell r="AG201">
            <v>0</v>
          </cell>
          <cell r="AW201">
            <v>0</v>
          </cell>
          <cell r="AX201">
            <v>0</v>
          </cell>
        </row>
        <row r="202">
          <cell r="O202">
            <v>0</v>
          </cell>
          <cell r="P202">
            <v>0</v>
          </cell>
          <cell r="AF202">
            <v>0</v>
          </cell>
          <cell r="AG202">
            <v>0</v>
          </cell>
          <cell r="AW202">
            <v>0</v>
          </cell>
          <cell r="AX202">
            <v>0</v>
          </cell>
        </row>
        <row r="203">
          <cell r="O203">
            <v>0</v>
          </cell>
          <cell r="P203">
            <v>0</v>
          </cell>
          <cell r="AF203">
            <v>0</v>
          </cell>
          <cell r="AG203">
            <v>0</v>
          </cell>
          <cell r="AW203">
            <v>0</v>
          </cell>
          <cell r="AX203">
            <v>0</v>
          </cell>
        </row>
        <row r="204">
          <cell r="O204">
            <v>0</v>
          </cell>
          <cell r="P204">
            <v>0</v>
          </cell>
          <cell r="AF204">
            <v>0</v>
          </cell>
          <cell r="AG204">
            <v>0</v>
          </cell>
          <cell r="AW204">
            <v>0</v>
          </cell>
          <cell r="AX204">
            <v>0</v>
          </cell>
        </row>
        <row r="205">
          <cell r="O205">
            <v>0</v>
          </cell>
          <cell r="P205">
            <v>0</v>
          </cell>
          <cell r="AF205">
            <v>0</v>
          </cell>
          <cell r="AG205">
            <v>0</v>
          </cell>
          <cell r="AW205">
            <v>0</v>
          </cell>
          <cell r="AX205">
            <v>0</v>
          </cell>
        </row>
        <row r="206">
          <cell r="O206">
            <v>0</v>
          </cell>
          <cell r="P206">
            <v>0</v>
          </cell>
          <cell r="AF206">
            <v>0</v>
          </cell>
          <cell r="AG206">
            <v>0</v>
          </cell>
          <cell r="AW206">
            <v>0</v>
          </cell>
          <cell r="AX206">
            <v>0</v>
          </cell>
        </row>
        <row r="207">
          <cell r="O207">
            <v>0</v>
          </cell>
          <cell r="P207">
            <v>0</v>
          </cell>
          <cell r="AF207">
            <v>0</v>
          </cell>
          <cell r="AG207">
            <v>0</v>
          </cell>
          <cell r="AW207">
            <v>0</v>
          </cell>
          <cell r="AX207">
            <v>0</v>
          </cell>
        </row>
        <row r="208">
          <cell r="O208">
            <v>0</v>
          </cell>
          <cell r="P208">
            <v>0</v>
          </cell>
          <cell r="AF208">
            <v>0</v>
          </cell>
          <cell r="AG208">
            <v>0</v>
          </cell>
          <cell r="AW208">
            <v>0</v>
          </cell>
          <cell r="AX208">
            <v>0</v>
          </cell>
        </row>
        <row r="209">
          <cell r="O209">
            <v>0</v>
          </cell>
          <cell r="P209">
            <v>0</v>
          </cell>
          <cell r="AF209">
            <v>0</v>
          </cell>
          <cell r="AG209">
            <v>0</v>
          </cell>
          <cell r="AW209">
            <v>0</v>
          </cell>
          <cell r="AX209">
            <v>0</v>
          </cell>
        </row>
        <row r="210">
          <cell r="O210">
            <v>0</v>
          </cell>
          <cell r="P210">
            <v>0</v>
          </cell>
          <cell r="AF210">
            <v>0</v>
          </cell>
          <cell r="AG210">
            <v>0</v>
          </cell>
          <cell r="AW210">
            <v>0</v>
          </cell>
          <cell r="AX210">
            <v>0</v>
          </cell>
        </row>
        <row r="211">
          <cell r="O211">
            <v>0</v>
          </cell>
          <cell r="P211">
            <v>0</v>
          </cell>
          <cell r="AF211">
            <v>0</v>
          </cell>
          <cell r="AG211">
            <v>0</v>
          </cell>
          <cell r="AW211">
            <v>0</v>
          </cell>
          <cell r="AX211">
            <v>0</v>
          </cell>
        </row>
        <row r="212">
          <cell r="O212">
            <v>0</v>
          </cell>
          <cell r="P212">
            <v>0</v>
          </cell>
          <cell r="AF212">
            <v>0</v>
          </cell>
          <cell r="AG212">
            <v>0</v>
          </cell>
          <cell r="AW212">
            <v>0</v>
          </cell>
          <cell r="AX212">
            <v>0</v>
          </cell>
        </row>
        <row r="213">
          <cell r="O213">
            <v>0</v>
          </cell>
          <cell r="P213">
            <v>0</v>
          </cell>
          <cell r="AF213">
            <v>0</v>
          </cell>
          <cell r="AG213">
            <v>0</v>
          </cell>
          <cell r="AW213">
            <v>0</v>
          </cell>
          <cell r="AX213">
            <v>0</v>
          </cell>
        </row>
        <row r="214">
          <cell r="O214">
            <v>0</v>
          </cell>
          <cell r="P214">
            <v>0</v>
          </cell>
          <cell r="AF214">
            <v>0</v>
          </cell>
          <cell r="AG214">
            <v>0</v>
          </cell>
          <cell r="AW214">
            <v>0</v>
          </cell>
          <cell r="AX214">
            <v>0</v>
          </cell>
        </row>
        <row r="215">
          <cell r="O215">
            <v>0</v>
          </cell>
          <cell r="P215">
            <v>0</v>
          </cell>
          <cell r="AF215">
            <v>0</v>
          </cell>
          <cell r="AG215">
            <v>0</v>
          </cell>
          <cell r="AW215">
            <v>0</v>
          </cell>
          <cell r="AX215">
            <v>0</v>
          </cell>
        </row>
        <row r="216">
          <cell r="O216">
            <v>0</v>
          </cell>
          <cell r="P216">
            <v>0</v>
          </cell>
          <cell r="AF216">
            <v>0</v>
          </cell>
          <cell r="AG216">
            <v>0</v>
          </cell>
          <cell r="AW216">
            <v>0</v>
          </cell>
          <cell r="AX216">
            <v>0</v>
          </cell>
        </row>
        <row r="217">
          <cell r="O217">
            <v>0</v>
          </cell>
          <cell r="P217">
            <v>0</v>
          </cell>
          <cell r="AF217">
            <v>0</v>
          </cell>
          <cell r="AG217">
            <v>0</v>
          </cell>
          <cell r="AW217">
            <v>0</v>
          </cell>
          <cell r="AX217">
            <v>0</v>
          </cell>
        </row>
        <row r="218">
          <cell r="O218">
            <v>0</v>
          </cell>
          <cell r="P218">
            <v>0</v>
          </cell>
          <cell r="AF218">
            <v>0</v>
          </cell>
          <cell r="AG218">
            <v>0</v>
          </cell>
          <cell r="AW218">
            <v>0</v>
          </cell>
          <cell r="AX218">
            <v>0</v>
          </cell>
        </row>
        <row r="219">
          <cell r="O219">
            <v>0</v>
          </cell>
          <cell r="P219">
            <v>0</v>
          </cell>
          <cell r="AF219">
            <v>0</v>
          </cell>
          <cell r="AG219">
            <v>0</v>
          </cell>
          <cell r="AW219">
            <v>0</v>
          </cell>
          <cell r="AX219">
            <v>0</v>
          </cell>
        </row>
        <row r="220">
          <cell r="O220">
            <v>0</v>
          </cell>
          <cell r="P220">
            <v>0</v>
          </cell>
          <cell r="AF220">
            <v>0</v>
          </cell>
          <cell r="AG220">
            <v>0</v>
          </cell>
          <cell r="AW220">
            <v>0</v>
          </cell>
          <cell r="AX220">
            <v>0</v>
          </cell>
        </row>
        <row r="221">
          <cell r="O221">
            <v>0</v>
          </cell>
          <cell r="P221">
            <v>0</v>
          </cell>
          <cell r="AF221">
            <v>0</v>
          </cell>
          <cell r="AG221">
            <v>0</v>
          </cell>
          <cell r="AW221">
            <v>0</v>
          </cell>
          <cell r="AX221">
            <v>0</v>
          </cell>
        </row>
        <row r="222">
          <cell r="O222">
            <v>0</v>
          </cell>
          <cell r="P222">
            <v>0</v>
          </cell>
          <cell r="AF222">
            <v>0</v>
          </cell>
          <cell r="AG222">
            <v>0</v>
          </cell>
          <cell r="AW222">
            <v>0</v>
          </cell>
          <cell r="AX222">
            <v>0</v>
          </cell>
        </row>
        <row r="223">
          <cell r="O223">
            <v>0</v>
          </cell>
          <cell r="P223">
            <v>0</v>
          </cell>
          <cell r="AF223">
            <v>0</v>
          </cell>
          <cell r="AG223">
            <v>0</v>
          </cell>
          <cell r="AW223">
            <v>0</v>
          </cell>
          <cell r="AX223">
            <v>0</v>
          </cell>
        </row>
        <row r="224">
          <cell r="O224">
            <v>0</v>
          </cell>
          <cell r="P224">
            <v>0</v>
          </cell>
          <cell r="AF224">
            <v>0</v>
          </cell>
          <cell r="AG224">
            <v>0</v>
          </cell>
          <cell r="AW224">
            <v>0</v>
          </cell>
          <cell r="AX224">
            <v>0</v>
          </cell>
        </row>
        <row r="225">
          <cell r="O225">
            <v>0</v>
          </cell>
          <cell r="P225">
            <v>0</v>
          </cell>
          <cell r="AF225">
            <v>0</v>
          </cell>
          <cell r="AG225">
            <v>0</v>
          </cell>
          <cell r="AW225">
            <v>0</v>
          </cell>
          <cell r="AX225">
            <v>0</v>
          </cell>
        </row>
        <row r="226">
          <cell r="O226">
            <v>0</v>
          </cell>
          <cell r="P226">
            <v>0</v>
          </cell>
          <cell r="AF226">
            <v>0</v>
          </cell>
          <cell r="AG226">
            <v>0</v>
          </cell>
          <cell r="AW226">
            <v>0</v>
          </cell>
          <cell r="AX226">
            <v>0</v>
          </cell>
        </row>
        <row r="227">
          <cell r="O227">
            <v>0</v>
          </cell>
          <cell r="P227">
            <v>0</v>
          </cell>
          <cell r="AF227">
            <v>0</v>
          </cell>
          <cell r="AG227">
            <v>0</v>
          </cell>
          <cell r="AW227">
            <v>0</v>
          </cell>
          <cell r="AX227">
            <v>0</v>
          </cell>
        </row>
        <row r="228">
          <cell r="O228">
            <v>0</v>
          </cell>
          <cell r="P228">
            <v>0</v>
          </cell>
          <cell r="AF228">
            <v>0</v>
          </cell>
          <cell r="AG228">
            <v>0</v>
          </cell>
          <cell r="AW228">
            <v>0</v>
          </cell>
          <cell r="AX228">
            <v>0</v>
          </cell>
        </row>
        <row r="229">
          <cell r="O229">
            <v>0</v>
          </cell>
          <cell r="P229">
            <v>0</v>
          </cell>
          <cell r="AF229">
            <v>0</v>
          </cell>
          <cell r="AG229">
            <v>0</v>
          </cell>
          <cell r="AW229">
            <v>0</v>
          </cell>
          <cell r="AX229">
            <v>0</v>
          </cell>
        </row>
        <row r="230">
          <cell r="O230">
            <v>0</v>
          </cell>
          <cell r="P230">
            <v>0</v>
          </cell>
          <cell r="AF230">
            <v>0</v>
          </cell>
          <cell r="AG230">
            <v>0</v>
          </cell>
          <cell r="AW230">
            <v>0</v>
          </cell>
          <cell r="AX230">
            <v>0</v>
          </cell>
        </row>
        <row r="231">
          <cell r="O231">
            <v>0</v>
          </cell>
          <cell r="P231">
            <v>0</v>
          </cell>
          <cell r="AF231">
            <v>0</v>
          </cell>
          <cell r="AG231">
            <v>0</v>
          </cell>
          <cell r="AW231">
            <v>0</v>
          </cell>
          <cell r="AX231">
            <v>0</v>
          </cell>
        </row>
        <row r="232">
          <cell r="O232">
            <v>0</v>
          </cell>
          <cell r="P232">
            <v>0</v>
          </cell>
          <cell r="AF232">
            <v>0</v>
          </cell>
          <cell r="AG232">
            <v>0</v>
          </cell>
          <cell r="AW232">
            <v>0</v>
          </cell>
          <cell r="AX232">
            <v>0</v>
          </cell>
        </row>
        <row r="233">
          <cell r="O233">
            <v>0</v>
          </cell>
          <cell r="P233">
            <v>0</v>
          </cell>
          <cell r="AF233">
            <v>0</v>
          </cell>
          <cell r="AG233">
            <v>0</v>
          </cell>
          <cell r="AW233">
            <v>0</v>
          </cell>
          <cell r="AX233">
            <v>0</v>
          </cell>
        </row>
        <row r="234">
          <cell r="O234">
            <v>0</v>
          </cell>
          <cell r="P234">
            <v>0</v>
          </cell>
          <cell r="AF234">
            <v>0</v>
          </cell>
          <cell r="AG234">
            <v>0</v>
          </cell>
          <cell r="AW234">
            <v>0</v>
          </cell>
          <cell r="AX234">
            <v>0</v>
          </cell>
        </row>
        <row r="235">
          <cell r="O235">
            <v>0</v>
          </cell>
          <cell r="P235">
            <v>0</v>
          </cell>
          <cell r="AF235">
            <v>0</v>
          </cell>
          <cell r="AG235">
            <v>0</v>
          </cell>
          <cell r="AW235">
            <v>0</v>
          </cell>
          <cell r="AX235">
            <v>0</v>
          </cell>
        </row>
        <row r="236">
          <cell r="O236">
            <v>0</v>
          </cell>
          <cell r="P236">
            <v>0</v>
          </cell>
          <cell r="AF236">
            <v>0</v>
          </cell>
          <cell r="AG236">
            <v>0</v>
          </cell>
          <cell r="AW236">
            <v>0</v>
          </cell>
          <cell r="AX236">
            <v>0</v>
          </cell>
        </row>
        <row r="237">
          <cell r="O237">
            <v>0</v>
          </cell>
          <cell r="P237">
            <v>0</v>
          </cell>
          <cell r="AF237">
            <v>0</v>
          </cell>
          <cell r="AG237">
            <v>0</v>
          </cell>
          <cell r="AW237">
            <v>0</v>
          </cell>
          <cell r="AX237">
            <v>0</v>
          </cell>
        </row>
        <row r="238">
          <cell r="O238">
            <v>0</v>
          </cell>
          <cell r="P238">
            <v>0</v>
          </cell>
          <cell r="AF238">
            <v>0</v>
          </cell>
          <cell r="AG238">
            <v>0</v>
          </cell>
          <cell r="AW238">
            <v>0</v>
          </cell>
          <cell r="AX238">
            <v>0</v>
          </cell>
        </row>
        <row r="239">
          <cell r="O239">
            <v>0</v>
          </cell>
          <cell r="P239">
            <v>0</v>
          </cell>
          <cell r="AF239">
            <v>0</v>
          </cell>
          <cell r="AG239">
            <v>0</v>
          </cell>
          <cell r="AW239">
            <v>0</v>
          </cell>
          <cell r="AX239">
            <v>0</v>
          </cell>
        </row>
        <row r="240">
          <cell r="O240">
            <v>0</v>
          </cell>
          <cell r="P240">
            <v>0</v>
          </cell>
          <cell r="AF240">
            <v>0</v>
          </cell>
          <cell r="AG240">
            <v>0</v>
          </cell>
          <cell r="AW240">
            <v>0</v>
          </cell>
          <cell r="AX240">
            <v>0</v>
          </cell>
        </row>
        <row r="241">
          <cell r="O241">
            <v>0</v>
          </cell>
          <cell r="P241">
            <v>0</v>
          </cell>
          <cell r="AF241">
            <v>0</v>
          </cell>
          <cell r="AG241">
            <v>0</v>
          </cell>
          <cell r="AW241">
            <v>0</v>
          </cell>
          <cell r="AX241">
            <v>0</v>
          </cell>
        </row>
        <row r="242">
          <cell r="O242">
            <v>0</v>
          </cell>
          <cell r="P242">
            <v>0</v>
          </cell>
          <cell r="AF242">
            <v>0</v>
          </cell>
          <cell r="AG242">
            <v>0</v>
          </cell>
          <cell r="AW242">
            <v>0</v>
          </cell>
          <cell r="AX242">
            <v>0</v>
          </cell>
        </row>
        <row r="243">
          <cell r="O243">
            <v>0</v>
          </cell>
          <cell r="P243">
            <v>0</v>
          </cell>
          <cell r="AF243">
            <v>0</v>
          </cell>
          <cell r="AG243">
            <v>0</v>
          </cell>
          <cell r="AW243">
            <v>0</v>
          </cell>
          <cell r="AX243">
            <v>0</v>
          </cell>
        </row>
        <row r="244">
          <cell r="O244">
            <v>0</v>
          </cell>
          <cell r="P244">
            <v>0</v>
          </cell>
          <cell r="AF244">
            <v>0</v>
          </cell>
          <cell r="AG244">
            <v>0</v>
          </cell>
          <cell r="AW244">
            <v>0</v>
          </cell>
          <cell r="AX244">
            <v>0</v>
          </cell>
        </row>
        <row r="245">
          <cell r="O245">
            <v>0</v>
          </cell>
          <cell r="P245">
            <v>0</v>
          </cell>
          <cell r="AF245">
            <v>0</v>
          </cell>
          <cell r="AG245">
            <v>0</v>
          </cell>
          <cell r="AW245">
            <v>0</v>
          </cell>
          <cell r="AX245">
            <v>0</v>
          </cell>
        </row>
        <row r="246">
          <cell r="O246">
            <v>0</v>
          </cell>
          <cell r="P246">
            <v>0</v>
          </cell>
          <cell r="AF246">
            <v>0</v>
          </cell>
          <cell r="AG246">
            <v>0</v>
          </cell>
          <cell r="AW246">
            <v>0</v>
          </cell>
          <cell r="AX246">
            <v>0</v>
          </cell>
        </row>
        <row r="247">
          <cell r="O247">
            <v>0</v>
          </cell>
          <cell r="P247">
            <v>0</v>
          </cell>
          <cell r="AF247">
            <v>0</v>
          </cell>
          <cell r="AG247">
            <v>0</v>
          </cell>
          <cell r="AW247">
            <v>0</v>
          </cell>
          <cell r="AX247">
            <v>0</v>
          </cell>
        </row>
        <row r="248">
          <cell r="O248">
            <v>0</v>
          </cell>
          <cell r="P248">
            <v>0</v>
          </cell>
          <cell r="AF248">
            <v>0</v>
          </cell>
          <cell r="AG248">
            <v>0</v>
          </cell>
          <cell r="AW248">
            <v>0</v>
          </cell>
          <cell r="AX248">
            <v>0</v>
          </cell>
        </row>
        <row r="249">
          <cell r="O249">
            <v>0</v>
          </cell>
          <cell r="P249">
            <v>0</v>
          </cell>
          <cell r="AF249">
            <v>0</v>
          </cell>
          <cell r="AG249">
            <v>0</v>
          </cell>
          <cell r="AW249">
            <v>0</v>
          </cell>
          <cell r="AX249">
            <v>0</v>
          </cell>
        </row>
        <row r="250">
          <cell r="O250">
            <v>0</v>
          </cell>
          <cell r="P250">
            <v>0</v>
          </cell>
          <cell r="AF250">
            <v>0</v>
          </cell>
          <cell r="AG250">
            <v>0</v>
          </cell>
          <cell r="AW250">
            <v>0</v>
          </cell>
          <cell r="AX250">
            <v>0</v>
          </cell>
        </row>
        <row r="251">
          <cell r="O251">
            <v>0</v>
          </cell>
          <cell r="P251">
            <v>0</v>
          </cell>
          <cell r="AF251">
            <v>0</v>
          </cell>
          <cell r="AG251">
            <v>0</v>
          </cell>
          <cell r="AW251">
            <v>0</v>
          </cell>
          <cell r="AX251">
            <v>0</v>
          </cell>
        </row>
        <row r="252">
          <cell r="O252">
            <v>0</v>
          </cell>
          <cell r="P252">
            <v>0</v>
          </cell>
          <cell r="AF252">
            <v>0</v>
          </cell>
          <cell r="AG252">
            <v>0</v>
          </cell>
          <cell r="AW252">
            <v>0</v>
          </cell>
          <cell r="AX252">
            <v>0</v>
          </cell>
        </row>
        <row r="253">
          <cell r="O253">
            <v>0</v>
          </cell>
          <cell r="P253">
            <v>0</v>
          </cell>
          <cell r="AF253">
            <v>0</v>
          </cell>
          <cell r="AG253">
            <v>0</v>
          </cell>
          <cell r="AW253">
            <v>0</v>
          </cell>
          <cell r="AX253">
            <v>0</v>
          </cell>
        </row>
        <row r="254">
          <cell r="O254">
            <v>0</v>
          </cell>
          <cell r="P254">
            <v>0</v>
          </cell>
          <cell r="AF254">
            <v>0</v>
          </cell>
          <cell r="AG254">
            <v>0</v>
          </cell>
          <cell r="AW254">
            <v>0</v>
          </cell>
          <cell r="AX254">
            <v>0</v>
          </cell>
        </row>
        <row r="255">
          <cell r="O255">
            <v>0</v>
          </cell>
          <cell r="P255">
            <v>0</v>
          </cell>
          <cell r="AF255">
            <v>0</v>
          </cell>
          <cell r="AG255">
            <v>0</v>
          </cell>
          <cell r="AW255">
            <v>0</v>
          </cell>
          <cell r="AX255">
            <v>0</v>
          </cell>
        </row>
        <row r="256">
          <cell r="O256">
            <v>0</v>
          </cell>
          <cell r="P256">
            <v>0</v>
          </cell>
          <cell r="AF256">
            <v>0</v>
          </cell>
          <cell r="AG256">
            <v>0</v>
          </cell>
          <cell r="AW256">
            <v>0</v>
          </cell>
          <cell r="AX256">
            <v>0</v>
          </cell>
        </row>
        <row r="257">
          <cell r="O257">
            <v>0</v>
          </cell>
          <cell r="P257">
            <v>0</v>
          </cell>
          <cell r="AF257">
            <v>0</v>
          </cell>
          <cell r="AG257">
            <v>0</v>
          </cell>
          <cell r="AW257">
            <v>0</v>
          </cell>
          <cell r="AX257">
            <v>0</v>
          </cell>
        </row>
        <row r="258">
          <cell r="O258">
            <v>0</v>
          </cell>
          <cell r="P258">
            <v>0</v>
          </cell>
          <cell r="AF258">
            <v>0</v>
          </cell>
          <cell r="AG258">
            <v>0</v>
          </cell>
          <cell r="AW258">
            <v>0</v>
          </cell>
          <cell r="AX258">
            <v>0</v>
          </cell>
        </row>
        <row r="259">
          <cell r="O259">
            <v>0</v>
          </cell>
          <cell r="P259">
            <v>0</v>
          </cell>
          <cell r="AF259">
            <v>0</v>
          </cell>
          <cell r="AG259">
            <v>0</v>
          </cell>
          <cell r="AW259">
            <v>0</v>
          </cell>
          <cell r="AX259">
            <v>0</v>
          </cell>
        </row>
        <row r="260">
          <cell r="O260">
            <v>0</v>
          </cell>
          <cell r="P260">
            <v>0</v>
          </cell>
          <cell r="AF260">
            <v>0</v>
          </cell>
          <cell r="AG260">
            <v>0</v>
          </cell>
          <cell r="AW260">
            <v>0</v>
          </cell>
          <cell r="AX260">
            <v>0</v>
          </cell>
        </row>
        <row r="261">
          <cell r="O261">
            <v>0</v>
          </cell>
          <cell r="P261">
            <v>0</v>
          </cell>
          <cell r="AF261">
            <v>0</v>
          </cell>
          <cell r="AG261">
            <v>0</v>
          </cell>
          <cell r="AW261">
            <v>0</v>
          </cell>
          <cell r="AX261">
            <v>0</v>
          </cell>
        </row>
        <row r="262">
          <cell r="O262">
            <v>0</v>
          </cell>
          <cell r="P262">
            <v>0</v>
          </cell>
          <cell r="AF262">
            <v>0</v>
          </cell>
          <cell r="AG262">
            <v>0</v>
          </cell>
          <cell r="AW262">
            <v>0</v>
          </cell>
          <cell r="AX262">
            <v>0</v>
          </cell>
        </row>
        <row r="263">
          <cell r="O263">
            <v>0</v>
          </cell>
          <cell r="P263">
            <v>0</v>
          </cell>
          <cell r="AF263">
            <v>0</v>
          </cell>
          <cell r="AG263">
            <v>0</v>
          </cell>
          <cell r="AW263">
            <v>0</v>
          </cell>
          <cell r="AX263">
            <v>0</v>
          </cell>
        </row>
        <row r="264">
          <cell r="O264">
            <v>0</v>
          </cell>
          <cell r="P264">
            <v>0</v>
          </cell>
          <cell r="AF264">
            <v>0</v>
          </cell>
          <cell r="AG264">
            <v>0</v>
          </cell>
          <cell r="AW264">
            <v>0</v>
          </cell>
          <cell r="AX264">
            <v>0</v>
          </cell>
        </row>
        <row r="265">
          <cell r="O265">
            <v>0</v>
          </cell>
          <cell r="P265">
            <v>0</v>
          </cell>
          <cell r="AF265">
            <v>0</v>
          </cell>
          <cell r="AG265">
            <v>0</v>
          </cell>
          <cell r="AW265">
            <v>0</v>
          </cell>
          <cell r="AX265">
            <v>0</v>
          </cell>
        </row>
        <row r="266">
          <cell r="O266">
            <v>0</v>
          </cell>
          <cell r="P266">
            <v>0</v>
          </cell>
          <cell r="AF266">
            <v>0</v>
          </cell>
          <cell r="AG266">
            <v>0</v>
          </cell>
          <cell r="AW266">
            <v>0</v>
          </cell>
          <cell r="AX266">
            <v>0</v>
          </cell>
        </row>
        <row r="267">
          <cell r="O267">
            <v>0</v>
          </cell>
          <cell r="P267">
            <v>0</v>
          </cell>
          <cell r="AF267">
            <v>0</v>
          </cell>
          <cell r="AG267">
            <v>0</v>
          </cell>
          <cell r="AW267">
            <v>0</v>
          </cell>
          <cell r="AX267">
            <v>0</v>
          </cell>
        </row>
        <row r="268">
          <cell r="O268">
            <v>0</v>
          </cell>
          <cell r="P268">
            <v>0</v>
          </cell>
          <cell r="AF268">
            <v>0</v>
          </cell>
          <cell r="AG268">
            <v>0</v>
          </cell>
          <cell r="AW268">
            <v>0</v>
          </cell>
          <cell r="AX268">
            <v>0</v>
          </cell>
        </row>
        <row r="269">
          <cell r="O269">
            <v>0</v>
          </cell>
          <cell r="P269">
            <v>0</v>
          </cell>
          <cell r="AF269">
            <v>0</v>
          </cell>
          <cell r="AG269">
            <v>0</v>
          </cell>
          <cell r="AW269">
            <v>0</v>
          </cell>
          <cell r="AX269">
            <v>0</v>
          </cell>
        </row>
        <row r="270">
          <cell r="O270">
            <v>0</v>
          </cell>
          <cell r="P270">
            <v>0</v>
          </cell>
          <cell r="AF270">
            <v>0</v>
          </cell>
          <cell r="AG270">
            <v>0</v>
          </cell>
          <cell r="AW270">
            <v>0</v>
          </cell>
          <cell r="AX270">
            <v>0</v>
          </cell>
        </row>
        <row r="271">
          <cell r="O271">
            <v>0</v>
          </cell>
          <cell r="P271">
            <v>0</v>
          </cell>
          <cell r="AF271">
            <v>0</v>
          </cell>
          <cell r="AG271">
            <v>0</v>
          </cell>
          <cell r="AW271">
            <v>0</v>
          </cell>
          <cell r="AX271">
            <v>0</v>
          </cell>
        </row>
        <row r="272">
          <cell r="O272">
            <v>0</v>
          </cell>
          <cell r="P272">
            <v>0</v>
          </cell>
          <cell r="AF272">
            <v>0</v>
          </cell>
          <cell r="AG272">
            <v>0</v>
          </cell>
          <cell r="AW272">
            <v>0</v>
          </cell>
          <cell r="AX272">
            <v>0</v>
          </cell>
        </row>
        <row r="273">
          <cell r="O273">
            <v>0</v>
          </cell>
          <cell r="P273">
            <v>0</v>
          </cell>
          <cell r="AF273">
            <v>0</v>
          </cell>
          <cell r="AG273">
            <v>0</v>
          </cell>
          <cell r="AW273">
            <v>0</v>
          </cell>
          <cell r="AX273">
            <v>0</v>
          </cell>
        </row>
        <row r="274">
          <cell r="O274">
            <v>0</v>
          </cell>
          <cell r="P274">
            <v>0</v>
          </cell>
          <cell r="AF274">
            <v>0</v>
          </cell>
          <cell r="AG274">
            <v>0</v>
          </cell>
          <cell r="AW274">
            <v>0</v>
          </cell>
          <cell r="AX274">
            <v>0</v>
          </cell>
        </row>
        <row r="275">
          <cell r="O275">
            <v>0</v>
          </cell>
          <cell r="P275">
            <v>0</v>
          </cell>
          <cell r="AF275">
            <v>0</v>
          </cell>
          <cell r="AG275">
            <v>0</v>
          </cell>
          <cell r="AW275">
            <v>0</v>
          </cell>
          <cell r="AX275">
            <v>0</v>
          </cell>
        </row>
        <row r="276">
          <cell r="O276">
            <v>0</v>
          </cell>
          <cell r="P276">
            <v>0</v>
          </cell>
          <cell r="AF276">
            <v>0</v>
          </cell>
          <cell r="AG276">
            <v>0</v>
          </cell>
          <cell r="AW276">
            <v>0</v>
          </cell>
          <cell r="AX276">
            <v>0</v>
          </cell>
        </row>
        <row r="277">
          <cell r="O277">
            <v>0</v>
          </cell>
          <cell r="P277">
            <v>0</v>
          </cell>
          <cell r="AF277">
            <v>0</v>
          </cell>
          <cell r="AG277">
            <v>0</v>
          </cell>
          <cell r="AW277">
            <v>0</v>
          </cell>
          <cell r="AX277">
            <v>0</v>
          </cell>
        </row>
        <row r="278">
          <cell r="O278">
            <v>0</v>
          </cell>
          <cell r="P278">
            <v>0</v>
          </cell>
          <cell r="AF278">
            <v>0</v>
          </cell>
          <cell r="AG278">
            <v>0</v>
          </cell>
          <cell r="AW278">
            <v>0</v>
          </cell>
          <cell r="AX278">
            <v>0</v>
          </cell>
        </row>
        <row r="279">
          <cell r="O279">
            <v>0</v>
          </cell>
          <cell r="P279">
            <v>0</v>
          </cell>
          <cell r="AF279">
            <v>0</v>
          </cell>
          <cell r="AG279">
            <v>0</v>
          </cell>
          <cell r="AW279">
            <v>0</v>
          </cell>
          <cell r="AX279">
            <v>0</v>
          </cell>
        </row>
        <row r="280">
          <cell r="O280">
            <v>0</v>
          </cell>
          <cell r="P280">
            <v>0</v>
          </cell>
          <cell r="AF280">
            <v>0</v>
          </cell>
          <cell r="AG280">
            <v>0</v>
          </cell>
          <cell r="AW280">
            <v>0</v>
          </cell>
          <cell r="AX280">
            <v>0</v>
          </cell>
        </row>
        <row r="281">
          <cell r="O281">
            <v>0</v>
          </cell>
          <cell r="P281">
            <v>0</v>
          </cell>
          <cell r="AF281">
            <v>0</v>
          </cell>
          <cell r="AG281">
            <v>0</v>
          </cell>
          <cell r="AW281">
            <v>0</v>
          </cell>
          <cell r="AX281">
            <v>0</v>
          </cell>
        </row>
        <row r="282">
          <cell r="O282">
            <v>0</v>
          </cell>
          <cell r="P282">
            <v>0</v>
          </cell>
          <cell r="AF282">
            <v>0</v>
          </cell>
          <cell r="AG282">
            <v>0</v>
          </cell>
          <cell r="AW282">
            <v>0</v>
          </cell>
          <cell r="AX282">
            <v>0</v>
          </cell>
        </row>
        <row r="283">
          <cell r="O283">
            <v>0</v>
          </cell>
          <cell r="P283">
            <v>0</v>
          </cell>
          <cell r="AF283">
            <v>0</v>
          </cell>
          <cell r="AG283">
            <v>0</v>
          </cell>
          <cell r="AW283">
            <v>0</v>
          </cell>
          <cell r="AX283">
            <v>0</v>
          </cell>
        </row>
        <row r="284">
          <cell r="O284">
            <v>0</v>
          </cell>
          <cell r="P284">
            <v>0</v>
          </cell>
          <cell r="AF284">
            <v>0</v>
          </cell>
          <cell r="AG284">
            <v>0</v>
          </cell>
          <cell r="AW284">
            <v>0</v>
          </cell>
          <cell r="AX284">
            <v>0</v>
          </cell>
        </row>
        <row r="285">
          <cell r="O285">
            <v>0</v>
          </cell>
          <cell r="P285">
            <v>0</v>
          </cell>
          <cell r="AF285">
            <v>0</v>
          </cell>
          <cell r="AG285">
            <v>0</v>
          </cell>
          <cell r="AW285">
            <v>0</v>
          </cell>
          <cell r="AX285">
            <v>0</v>
          </cell>
        </row>
        <row r="286">
          <cell r="O286">
            <v>0</v>
          </cell>
          <cell r="P286">
            <v>0</v>
          </cell>
          <cell r="AF286">
            <v>0</v>
          </cell>
          <cell r="AG286">
            <v>0</v>
          </cell>
          <cell r="AW286">
            <v>0</v>
          </cell>
          <cell r="AX286">
            <v>0</v>
          </cell>
        </row>
        <row r="287">
          <cell r="O287">
            <v>0</v>
          </cell>
          <cell r="P287">
            <v>0</v>
          </cell>
          <cell r="AF287">
            <v>0</v>
          </cell>
          <cell r="AG287">
            <v>0</v>
          </cell>
          <cell r="AW287">
            <v>0</v>
          </cell>
          <cell r="AX287">
            <v>0</v>
          </cell>
        </row>
        <row r="288">
          <cell r="O288">
            <v>0</v>
          </cell>
          <cell r="P288">
            <v>0</v>
          </cell>
          <cell r="AF288">
            <v>0</v>
          </cell>
          <cell r="AG288">
            <v>0</v>
          </cell>
          <cell r="AW288">
            <v>0</v>
          </cell>
          <cell r="AX288">
            <v>0</v>
          </cell>
        </row>
        <row r="289">
          <cell r="O289">
            <v>0</v>
          </cell>
          <cell r="P289">
            <v>0</v>
          </cell>
          <cell r="AF289">
            <v>0</v>
          </cell>
          <cell r="AG289">
            <v>0</v>
          </cell>
          <cell r="AW289">
            <v>0</v>
          </cell>
          <cell r="AX289">
            <v>0</v>
          </cell>
        </row>
        <row r="290">
          <cell r="O290">
            <v>0</v>
          </cell>
          <cell r="P290">
            <v>0</v>
          </cell>
          <cell r="AF290">
            <v>0</v>
          </cell>
          <cell r="AG290">
            <v>0</v>
          </cell>
          <cell r="AW290">
            <v>0</v>
          </cell>
          <cell r="AX290">
            <v>0</v>
          </cell>
        </row>
        <row r="291">
          <cell r="O291">
            <v>0</v>
          </cell>
          <cell r="P291">
            <v>0</v>
          </cell>
          <cell r="AF291">
            <v>0</v>
          </cell>
          <cell r="AG291">
            <v>0</v>
          </cell>
          <cell r="AW291">
            <v>0</v>
          </cell>
          <cell r="AX291">
            <v>0</v>
          </cell>
        </row>
        <row r="292">
          <cell r="O292">
            <v>0</v>
          </cell>
          <cell r="P292">
            <v>0</v>
          </cell>
          <cell r="AF292">
            <v>0</v>
          </cell>
          <cell r="AG292">
            <v>0</v>
          </cell>
          <cell r="AW292">
            <v>0</v>
          </cell>
          <cell r="AX292">
            <v>0</v>
          </cell>
        </row>
        <row r="293">
          <cell r="O293">
            <v>0</v>
          </cell>
          <cell r="P293">
            <v>0</v>
          </cell>
          <cell r="AF293">
            <v>0</v>
          </cell>
          <cell r="AG293">
            <v>0</v>
          </cell>
          <cell r="AW293">
            <v>0</v>
          </cell>
          <cell r="AX293">
            <v>0</v>
          </cell>
        </row>
        <row r="294">
          <cell r="O294">
            <v>0</v>
          </cell>
          <cell r="P294">
            <v>0</v>
          </cell>
          <cell r="AF294">
            <v>0</v>
          </cell>
          <cell r="AG294">
            <v>0</v>
          </cell>
          <cell r="AW294">
            <v>0</v>
          </cell>
          <cell r="AX294">
            <v>0</v>
          </cell>
        </row>
        <row r="295">
          <cell r="O295">
            <v>0</v>
          </cell>
          <cell r="P295">
            <v>0</v>
          </cell>
          <cell r="AF295">
            <v>0</v>
          </cell>
          <cell r="AG295">
            <v>0</v>
          </cell>
          <cell r="AW295">
            <v>0</v>
          </cell>
          <cell r="AX295">
            <v>0</v>
          </cell>
        </row>
        <row r="296">
          <cell r="O296">
            <v>0</v>
          </cell>
          <cell r="P296">
            <v>0</v>
          </cell>
          <cell r="AF296">
            <v>0</v>
          </cell>
          <cell r="AG296">
            <v>0</v>
          </cell>
          <cell r="AW296">
            <v>0</v>
          </cell>
          <cell r="AX296">
            <v>0</v>
          </cell>
        </row>
        <row r="297">
          <cell r="O297">
            <v>0</v>
          </cell>
          <cell r="P297">
            <v>0</v>
          </cell>
          <cell r="AF297">
            <v>0</v>
          </cell>
          <cell r="AG297">
            <v>0</v>
          </cell>
          <cell r="AW297">
            <v>0</v>
          </cell>
          <cell r="AX297">
            <v>0</v>
          </cell>
        </row>
        <row r="298">
          <cell r="O298">
            <v>0</v>
          </cell>
          <cell r="P298">
            <v>0</v>
          </cell>
          <cell r="AF298">
            <v>0</v>
          </cell>
          <cell r="AG298">
            <v>0</v>
          </cell>
          <cell r="AW298">
            <v>0</v>
          </cell>
          <cell r="AX298">
            <v>0</v>
          </cell>
        </row>
        <row r="299">
          <cell r="O299">
            <v>0</v>
          </cell>
          <cell r="P299">
            <v>0</v>
          </cell>
          <cell r="AF299">
            <v>0</v>
          </cell>
          <cell r="AG299">
            <v>0</v>
          </cell>
          <cell r="AW299">
            <v>0</v>
          </cell>
          <cell r="AX299">
            <v>0</v>
          </cell>
        </row>
        <row r="300">
          <cell r="O300">
            <v>0</v>
          </cell>
          <cell r="P300">
            <v>0</v>
          </cell>
          <cell r="AF300">
            <v>0</v>
          </cell>
          <cell r="AG300">
            <v>0</v>
          </cell>
          <cell r="AW300">
            <v>0</v>
          </cell>
          <cell r="AX300">
            <v>0</v>
          </cell>
        </row>
        <row r="301">
          <cell r="O301">
            <v>0</v>
          </cell>
          <cell r="P301">
            <v>0</v>
          </cell>
          <cell r="AF301">
            <v>0</v>
          </cell>
          <cell r="AG301">
            <v>0</v>
          </cell>
          <cell r="AW301">
            <v>0</v>
          </cell>
          <cell r="AX301">
            <v>0</v>
          </cell>
        </row>
        <row r="302">
          <cell r="O302">
            <v>0</v>
          </cell>
          <cell r="P302">
            <v>0</v>
          </cell>
          <cell r="AF302">
            <v>0</v>
          </cell>
          <cell r="AG302">
            <v>0</v>
          </cell>
          <cell r="AW302">
            <v>0</v>
          </cell>
          <cell r="AX302">
            <v>0</v>
          </cell>
        </row>
        <row r="303">
          <cell r="O303">
            <v>0</v>
          </cell>
          <cell r="P303">
            <v>0</v>
          </cell>
          <cell r="AF303">
            <v>0</v>
          </cell>
          <cell r="AG303">
            <v>0</v>
          </cell>
          <cell r="AW303">
            <v>0</v>
          </cell>
          <cell r="AX303">
            <v>0</v>
          </cell>
        </row>
        <row r="304">
          <cell r="O304">
            <v>0</v>
          </cell>
          <cell r="P304">
            <v>0</v>
          </cell>
          <cell r="AF304">
            <v>0</v>
          </cell>
          <cell r="AG304">
            <v>0</v>
          </cell>
          <cell r="AW304">
            <v>0</v>
          </cell>
          <cell r="AX304">
            <v>0</v>
          </cell>
        </row>
        <row r="305">
          <cell r="O305">
            <v>0</v>
          </cell>
          <cell r="P305">
            <v>0</v>
          </cell>
          <cell r="AF305">
            <v>0</v>
          </cell>
          <cell r="AG305">
            <v>0</v>
          </cell>
          <cell r="AW305">
            <v>0</v>
          </cell>
          <cell r="AX305">
            <v>0</v>
          </cell>
        </row>
        <row r="306">
          <cell r="O306">
            <v>0</v>
          </cell>
          <cell r="P306">
            <v>0</v>
          </cell>
          <cell r="AF306">
            <v>0</v>
          </cell>
          <cell r="AG306">
            <v>0</v>
          </cell>
          <cell r="AW306">
            <v>0</v>
          </cell>
          <cell r="AX306">
            <v>0</v>
          </cell>
        </row>
        <row r="307">
          <cell r="O307">
            <v>0</v>
          </cell>
          <cell r="P307">
            <v>0</v>
          </cell>
          <cell r="AF307">
            <v>0</v>
          </cell>
          <cell r="AG307">
            <v>0</v>
          </cell>
          <cell r="AW307">
            <v>0</v>
          </cell>
          <cell r="AX307">
            <v>0</v>
          </cell>
        </row>
        <row r="308">
          <cell r="O308">
            <v>0</v>
          </cell>
          <cell r="P308">
            <v>0</v>
          </cell>
          <cell r="AF308">
            <v>0</v>
          </cell>
          <cell r="AG308">
            <v>0</v>
          </cell>
          <cell r="AW308">
            <v>0</v>
          </cell>
          <cell r="AX308">
            <v>0</v>
          </cell>
        </row>
        <row r="309">
          <cell r="O309">
            <v>0</v>
          </cell>
          <cell r="P309">
            <v>0</v>
          </cell>
          <cell r="AF309">
            <v>0</v>
          </cell>
          <cell r="AG309">
            <v>0</v>
          </cell>
          <cell r="AW309">
            <v>0</v>
          </cell>
          <cell r="AX309">
            <v>0</v>
          </cell>
        </row>
        <row r="310">
          <cell r="O310">
            <v>0</v>
          </cell>
          <cell r="P310">
            <v>0</v>
          </cell>
          <cell r="AF310">
            <v>0</v>
          </cell>
          <cell r="AG310">
            <v>0</v>
          </cell>
          <cell r="AW310">
            <v>0</v>
          </cell>
          <cell r="AX310">
            <v>0</v>
          </cell>
        </row>
        <row r="311">
          <cell r="O311">
            <v>0</v>
          </cell>
          <cell r="P311">
            <v>0</v>
          </cell>
          <cell r="AF311">
            <v>0</v>
          </cell>
          <cell r="AG311">
            <v>0</v>
          </cell>
          <cell r="AW311">
            <v>0</v>
          </cell>
          <cell r="AX311">
            <v>0</v>
          </cell>
        </row>
        <row r="312">
          <cell r="O312">
            <v>0</v>
          </cell>
          <cell r="P312">
            <v>0</v>
          </cell>
          <cell r="AF312">
            <v>0</v>
          </cell>
          <cell r="AG312">
            <v>0</v>
          </cell>
          <cell r="AW312">
            <v>0</v>
          </cell>
          <cell r="AX312">
            <v>0</v>
          </cell>
        </row>
        <row r="313">
          <cell r="O313">
            <v>0</v>
          </cell>
          <cell r="P313">
            <v>0</v>
          </cell>
          <cell r="AF313">
            <v>0</v>
          </cell>
          <cell r="AG313">
            <v>0</v>
          </cell>
          <cell r="AW313">
            <v>0</v>
          </cell>
          <cell r="AX313">
            <v>0</v>
          </cell>
        </row>
        <row r="314">
          <cell r="O314">
            <v>0</v>
          </cell>
          <cell r="P314">
            <v>0</v>
          </cell>
          <cell r="AF314">
            <v>0</v>
          </cell>
          <cell r="AG314">
            <v>0</v>
          </cell>
          <cell r="AW314">
            <v>0</v>
          </cell>
          <cell r="AX314">
            <v>0</v>
          </cell>
        </row>
        <row r="315">
          <cell r="O315">
            <v>0</v>
          </cell>
          <cell r="P315">
            <v>0</v>
          </cell>
          <cell r="AF315">
            <v>0</v>
          </cell>
          <cell r="AG315">
            <v>0</v>
          </cell>
          <cell r="AW315">
            <v>0</v>
          </cell>
          <cell r="AX315">
            <v>0</v>
          </cell>
        </row>
        <row r="316">
          <cell r="O316">
            <v>0</v>
          </cell>
          <cell r="P316">
            <v>0</v>
          </cell>
          <cell r="AF316">
            <v>0</v>
          </cell>
          <cell r="AG316">
            <v>0</v>
          </cell>
          <cell r="AW316">
            <v>0</v>
          </cell>
          <cell r="AX316">
            <v>0</v>
          </cell>
        </row>
        <row r="317">
          <cell r="O317">
            <v>0</v>
          </cell>
          <cell r="P317">
            <v>0</v>
          </cell>
          <cell r="AF317">
            <v>0</v>
          </cell>
          <cell r="AG317">
            <v>0</v>
          </cell>
          <cell r="AW317">
            <v>0</v>
          </cell>
          <cell r="AX317">
            <v>0</v>
          </cell>
        </row>
        <row r="318">
          <cell r="O318">
            <v>0</v>
          </cell>
          <cell r="P318">
            <v>0</v>
          </cell>
          <cell r="AF318">
            <v>0</v>
          </cell>
          <cell r="AG318">
            <v>0</v>
          </cell>
          <cell r="AW318">
            <v>0</v>
          </cell>
          <cell r="AX318">
            <v>0</v>
          </cell>
        </row>
        <row r="319">
          <cell r="O319">
            <v>0</v>
          </cell>
          <cell r="P319">
            <v>0</v>
          </cell>
          <cell r="AF319">
            <v>0</v>
          </cell>
          <cell r="AG319">
            <v>0</v>
          </cell>
          <cell r="AW319">
            <v>0</v>
          </cell>
          <cell r="AX319">
            <v>0</v>
          </cell>
        </row>
        <row r="320">
          <cell r="O320">
            <v>0</v>
          </cell>
          <cell r="P320">
            <v>0</v>
          </cell>
          <cell r="AF320">
            <v>0</v>
          </cell>
          <cell r="AG320">
            <v>0</v>
          </cell>
          <cell r="AW320">
            <v>0</v>
          </cell>
          <cell r="AX320">
            <v>0</v>
          </cell>
        </row>
        <row r="321">
          <cell r="O321">
            <v>0</v>
          </cell>
          <cell r="P321">
            <v>0</v>
          </cell>
          <cell r="AF321">
            <v>0</v>
          </cell>
          <cell r="AG321">
            <v>0</v>
          </cell>
          <cell r="AW321">
            <v>0</v>
          </cell>
          <cell r="AX321">
            <v>0</v>
          </cell>
        </row>
        <row r="322">
          <cell r="O322">
            <v>0</v>
          </cell>
          <cell r="P322">
            <v>0</v>
          </cell>
          <cell r="AF322">
            <v>0</v>
          </cell>
          <cell r="AG322">
            <v>0</v>
          </cell>
          <cell r="AW322">
            <v>0</v>
          </cell>
          <cell r="AX322">
            <v>0</v>
          </cell>
        </row>
        <row r="323">
          <cell r="O323">
            <v>0</v>
          </cell>
          <cell r="P323">
            <v>0</v>
          </cell>
          <cell r="AF323">
            <v>0</v>
          </cell>
          <cell r="AG323">
            <v>0</v>
          </cell>
          <cell r="AW323">
            <v>0</v>
          </cell>
          <cell r="AX323">
            <v>0</v>
          </cell>
        </row>
        <row r="324">
          <cell r="O324">
            <v>0</v>
          </cell>
          <cell r="P324">
            <v>0</v>
          </cell>
          <cell r="AF324">
            <v>0</v>
          </cell>
          <cell r="AG324">
            <v>0</v>
          </cell>
          <cell r="AW324">
            <v>0</v>
          </cell>
          <cell r="AX324">
            <v>0</v>
          </cell>
        </row>
        <row r="325">
          <cell r="O325">
            <v>0</v>
          </cell>
          <cell r="P325">
            <v>0</v>
          </cell>
          <cell r="AF325">
            <v>0</v>
          </cell>
          <cell r="AG325">
            <v>0</v>
          </cell>
          <cell r="AW325">
            <v>0</v>
          </cell>
          <cell r="AX325">
            <v>0</v>
          </cell>
        </row>
        <row r="326">
          <cell r="O326">
            <v>0</v>
          </cell>
          <cell r="P326">
            <v>0</v>
          </cell>
          <cell r="AF326">
            <v>0</v>
          </cell>
          <cell r="AG326">
            <v>0</v>
          </cell>
          <cell r="AW326">
            <v>0</v>
          </cell>
          <cell r="AX326">
            <v>0</v>
          </cell>
        </row>
        <row r="327">
          <cell r="O327">
            <v>0</v>
          </cell>
          <cell r="P327">
            <v>0</v>
          </cell>
          <cell r="AF327">
            <v>0</v>
          </cell>
          <cell r="AG327">
            <v>0</v>
          </cell>
          <cell r="AW327">
            <v>0</v>
          </cell>
          <cell r="AX327">
            <v>0</v>
          </cell>
        </row>
        <row r="328">
          <cell r="O328">
            <v>0</v>
          </cell>
          <cell r="P328">
            <v>0</v>
          </cell>
          <cell r="AF328">
            <v>0</v>
          </cell>
          <cell r="AG328">
            <v>0</v>
          </cell>
          <cell r="AW328">
            <v>0</v>
          </cell>
          <cell r="AX328">
            <v>0</v>
          </cell>
        </row>
        <row r="329">
          <cell r="O329">
            <v>0</v>
          </cell>
          <cell r="P329">
            <v>0</v>
          </cell>
          <cell r="AF329">
            <v>0</v>
          </cell>
          <cell r="AG329">
            <v>0</v>
          </cell>
          <cell r="AW329">
            <v>0</v>
          </cell>
          <cell r="AX329">
            <v>0</v>
          </cell>
        </row>
        <row r="330">
          <cell r="O330">
            <v>0</v>
          </cell>
          <cell r="P330">
            <v>0</v>
          </cell>
          <cell r="AF330">
            <v>0</v>
          </cell>
          <cell r="AG330">
            <v>0</v>
          </cell>
          <cell r="AW330">
            <v>0</v>
          </cell>
          <cell r="AX330">
            <v>0</v>
          </cell>
        </row>
        <row r="331">
          <cell r="O331">
            <v>0</v>
          </cell>
          <cell r="P331">
            <v>0</v>
          </cell>
          <cell r="AF331">
            <v>0</v>
          </cell>
          <cell r="AG331">
            <v>0</v>
          </cell>
          <cell r="AW331">
            <v>0</v>
          </cell>
          <cell r="AX331">
            <v>0</v>
          </cell>
        </row>
        <row r="332">
          <cell r="O332">
            <v>0</v>
          </cell>
          <cell r="P332">
            <v>0</v>
          </cell>
          <cell r="AF332">
            <v>0</v>
          </cell>
          <cell r="AG332">
            <v>0</v>
          </cell>
          <cell r="AW332">
            <v>0</v>
          </cell>
          <cell r="AX332">
            <v>0</v>
          </cell>
        </row>
        <row r="333">
          <cell r="O333">
            <v>0</v>
          </cell>
          <cell r="P333">
            <v>0</v>
          </cell>
          <cell r="AF333">
            <v>0</v>
          </cell>
          <cell r="AG333">
            <v>0</v>
          </cell>
          <cell r="AW333">
            <v>0</v>
          </cell>
          <cell r="AX333">
            <v>0</v>
          </cell>
        </row>
        <row r="334">
          <cell r="O334">
            <v>0</v>
          </cell>
          <cell r="P334">
            <v>0</v>
          </cell>
          <cell r="AF334">
            <v>0</v>
          </cell>
          <cell r="AG334">
            <v>0</v>
          </cell>
          <cell r="AW334">
            <v>0</v>
          </cell>
          <cell r="AX334">
            <v>0</v>
          </cell>
        </row>
        <row r="335">
          <cell r="O335">
            <v>0</v>
          </cell>
          <cell r="P335">
            <v>0</v>
          </cell>
          <cell r="AF335">
            <v>0</v>
          </cell>
          <cell r="AG335">
            <v>0</v>
          </cell>
          <cell r="AW335">
            <v>0</v>
          </cell>
          <cell r="AX335">
            <v>0</v>
          </cell>
        </row>
        <row r="336">
          <cell r="O336">
            <v>0</v>
          </cell>
          <cell r="P336">
            <v>0</v>
          </cell>
          <cell r="AF336">
            <v>0</v>
          </cell>
          <cell r="AG336">
            <v>0</v>
          </cell>
          <cell r="AW336">
            <v>0</v>
          </cell>
          <cell r="AX336">
            <v>0</v>
          </cell>
        </row>
        <row r="337">
          <cell r="O337">
            <v>0</v>
          </cell>
          <cell r="P337">
            <v>0</v>
          </cell>
          <cell r="AF337">
            <v>0</v>
          </cell>
          <cell r="AG337">
            <v>0</v>
          </cell>
          <cell r="AW337">
            <v>0</v>
          </cell>
          <cell r="AX337">
            <v>0</v>
          </cell>
        </row>
        <row r="338">
          <cell r="O338">
            <v>0</v>
          </cell>
          <cell r="P338">
            <v>0</v>
          </cell>
          <cell r="AF338">
            <v>0</v>
          </cell>
          <cell r="AG338">
            <v>0</v>
          </cell>
          <cell r="AW338">
            <v>0</v>
          </cell>
          <cell r="AX338">
            <v>0</v>
          </cell>
        </row>
        <row r="339">
          <cell r="O339">
            <v>0</v>
          </cell>
          <cell r="P339">
            <v>0</v>
          </cell>
          <cell r="AF339">
            <v>0</v>
          </cell>
          <cell r="AG339">
            <v>0</v>
          </cell>
          <cell r="AW339">
            <v>0</v>
          </cell>
          <cell r="AX339">
            <v>0</v>
          </cell>
        </row>
        <row r="340">
          <cell r="O340">
            <v>0</v>
          </cell>
          <cell r="P340">
            <v>0</v>
          </cell>
          <cell r="AF340">
            <v>0</v>
          </cell>
          <cell r="AG340">
            <v>0</v>
          </cell>
          <cell r="AW340">
            <v>0</v>
          </cell>
          <cell r="AX340">
            <v>0</v>
          </cell>
        </row>
        <row r="341">
          <cell r="O341">
            <v>0</v>
          </cell>
          <cell r="P341">
            <v>0</v>
          </cell>
          <cell r="AF341">
            <v>0</v>
          </cell>
          <cell r="AG341">
            <v>0</v>
          </cell>
          <cell r="AW341">
            <v>0</v>
          </cell>
          <cell r="AX341">
            <v>0</v>
          </cell>
        </row>
        <row r="342">
          <cell r="O342">
            <v>0</v>
          </cell>
          <cell r="P342">
            <v>0</v>
          </cell>
          <cell r="AF342">
            <v>0</v>
          </cell>
          <cell r="AG342">
            <v>0</v>
          </cell>
          <cell r="AW342">
            <v>0</v>
          </cell>
          <cell r="AX342">
            <v>0</v>
          </cell>
        </row>
        <row r="343">
          <cell r="O343">
            <v>0</v>
          </cell>
          <cell r="P343">
            <v>0</v>
          </cell>
          <cell r="AF343">
            <v>0</v>
          </cell>
          <cell r="AG343">
            <v>0</v>
          </cell>
          <cell r="AW343">
            <v>0</v>
          </cell>
          <cell r="AX343">
            <v>0</v>
          </cell>
        </row>
        <row r="344">
          <cell r="O344">
            <v>0</v>
          </cell>
          <cell r="P344">
            <v>0</v>
          </cell>
          <cell r="AF344">
            <v>0</v>
          </cell>
          <cell r="AG344">
            <v>0</v>
          </cell>
          <cell r="AW344">
            <v>0</v>
          </cell>
          <cell r="AX344">
            <v>0</v>
          </cell>
        </row>
        <row r="345">
          <cell r="O345">
            <v>0</v>
          </cell>
          <cell r="P345">
            <v>0</v>
          </cell>
          <cell r="AF345">
            <v>0</v>
          </cell>
          <cell r="AG345">
            <v>0</v>
          </cell>
          <cell r="AW345">
            <v>0</v>
          </cell>
          <cell r="AX345">
            <v>0</v>
          </cell>
        </row>
        <row r="346">
          <cell r="O346">
            <v>0</v>
          </cell>
          <cell r="P346">
            <v>0</v>
          </cell>
          <cell r="AF346">
            <v>0</v>
          </cell>
          <cell r="AG346">
            <v>0</v>
          </cell>
          <cell r="AW346">
            <v>0</v>
          </cell>
          <cell r="AX346">
            <v>0</v>
          </cell>
        </row>
        <row r="347">
          <cell r="O347">
            <v>0</v>
          </cell>
          <cell r="P347">
            <v>0</v>
          </cell>
          <cell r="AF347">
            <v>0</v>
          </cell>
          <cell r="AG347">
            <v>0</v>
          </cell>
          <cell r="AW347">
            <v>0</v>
          </cell>
          <cell r="AX347">
            <v>0</v>
          </cell>
        </row>
        <row r="348">
          <cell r="O348">
            <v>0</v>
          </cell>
          <cell r="P348">
            <v>0</v>
          </cell>
          <cell r="AF348">
            <v>0</v>
          </cell>
          <cell r="AG348">
            <v>0</v>
          </cell>
          <cell r="AW348">
            <v>0</v>
          </cell>
          <cell r="AX348">
            <v>0</v>
          </cell>
        </row>
        <row r="349">
          <cell r="O349">
            <v>0</v>
          </cell>
          <cell r="P349">
            <v>0</v>
          </cell>
          <cell r="AF349">
            <v>0</v>
          </cell>
          <cell r="AG349">
            <v>0</v>
          </cell>
          <cell r="AW349">
            <v>0</v>
          </cell>
          <cell r="AX349">
            <v>0</v>
          </cell>
        </row>
        <row r="350">
          <cell r="O350">
            <v>0</v>
          </cell>
          <cell r="P350">
            <v>0</v>
          </cell>
          <cell r="AF350">
            <v>0</v>
          </cell>
          <cell r="AG350">
            <v>0</v>
          </cell>
          <cell r="AW350">
            <v>0</v>
          </cell>
          <cell r="AX350">
            <v>0</v>
          </cell>
        </row>
      </sheetData>
      <sheetData sheetId="20">
        <row r="2">
          <cell r="B2" t="str">
            <v>39M</v>
          </cell>
          <cell r="C2" t="str">
            <v>42M</v>
          </cell>
          <cell r="D2" t="str">
            <v>43M</v>
          </cell>
          <cell r="E2" t="str">
            <v>44M</v>
          </cell>
          <cell r="F2" t="str">
            <v>45M</v>
          </cell>
          <cell r="G2" t="str">
            <v>46M</v>
          </cell>
          <cell r="H2" t="str">
            <v>47M</v>
          </cell>
          <cell r="I2" t="str">
            <v>48M</v>
          </cell>
          <cell r="J2" t="str">
            <v>49M</v>
          </cell>
          <cell r="K2" t="str">
            <v>64M</v>
          </cell>
          <cell r="L2" t="str">
            <v>24M</v>
          </cell>
          <cell r="M2" t="str">
            <v>25M</v>
          </cell>
          <cell r="N2" t="str">
            <v>26M</v>
          </cell>
          <cell r="O2" t="str">
            <v>CIS</v>
          </cell>
          <cell r="R2" t="str">
            <v>39M97</v>
          </cell>
          <cell r="S2" t="str">
            <v>39M97</v>
          </cell>
          <cell r="T2" t="str">
            <v>42M97</v>
          </cell>
          <cell r="U2" t="str">
            <v>43M97</v>
          </cell>
          <cell r="V2" t="str">
            <v>44M97</v>
          </cell>
          <cell r="W2" t="str">
            <v>45M97</v>
          </cell>
          <cell r="X2" t="str">
            <v>46M97</v>
          </cell>
          <cell r="Y2" t="str">
            <v>47M97</v>
          </cell>
          <cell r="Z2" t="str">
            <v>48M97</v>
          </cell>
          <cell r="AA2" t="str">
            <v>49M97</v>
          </cell>
          <cell r="AB2" t="str">
            <v>64M97</v>
          </cell>
          <cell r="AC2" t="str">
            <v>24M97</v>
          </cell>
          <cell r="AD2" t="str">
            <v>25M97</v>
          </cell>
          <cell r="AE2" t="str">
            <v>26M97</v>
          </cell>
          <cell r="AF2" t="str">
            <v>CIS</v>
          </cell>
          <cell r="AI2" t="str">
            <v>39M21</v>
          </cell>
          <cell r="AJ2" t="str">
            <v>39M21</v>
          </cell>
          <cell r="AK2" t="str">
            <v>42M21</v>
          </cell>
          <cell r="AL2" t="str">
            <v>43M21</v>
          </cell>
          <cell r="AM2" t="str">
            <v>44M21</v>
          </cell>
          <cell r="AN2" t="str">
            <v>45M21</v>
          </cell>
          <cell r="AO2" t="str">
            <v>46M21</v>
          </cell>
          <cell r="AP2" t="str">
            <v>47M21</v>
          </cell>
          <cell r="AQ2" t="str">
            <v>48M21</v>
          </cell>
          <cell r="AR2" t="str">
            <v>49M21</v>
          </cell>
          <cell r="AS2" t="str">
            <v>64M21</v>
          </cell>
          <cell r="AT2" t="str">
            <v>24M21</v>
          </cell>
          <cell r="AU2" t="str">
            <v>25M21</v>
          </cell>
          <cell r="AV2" t="str">
            <v>26M21</v>
          </cell>
          <cell r="AW2" t="str">
            <v>CIS</v>
          </cell>
          <cell r="AX2" t="str">
            <v>CLS</v>
          </cell>
        </row>
        <row r="3">
          <cell r="A3" t="str">
            <v>Row Labels</v>
          </cell>
          <cell r="B3" t="str">
            <v>Sum of PS39M</v>
          </cell>
          <cell r="C3" t="str">
            <v>Sum of PS42M</v>
          </cell>
          <cell r="D3" t="str">
            <v>Sum of PS43M</v>
          </cell>
          <cell r="E3" t="str">
            <v>Sum of PS44M</v>
          </cell>
          <cell r="F3" t="str">
            <v>Sum of PS45M</v>
          </cell>
          <cell r="G3" t="str">
            <v>Sum of PS46M</v>
          </cell>
          <cell r="H3" t="str">
            <v>Sum of PS47M</v>
          </cell>
          <cell r="I3" t="str">
            <v>Sum of PS48M</v>
          </cell>
          <cell r="J3" t="str">
            <v>Sum of PS49M</v>
          </cell>
          <cell r="K3" t="str">
            <v>Sum of PS64M</v>
          </cell>
          <cell r="L3" t="str">
            <v>Sum of PS24M</v>
          </cell>
          <cell r="M3" t="str">
            <v>Sum of PS25M</v>
          </cell>
          <cell r="N3" t="str">
            <v>Sum of PS26M</v>
          </cell>
          <cell r="Q3" t="str">
            <v>Row Labels</v>
          </cell>
          <cell r="R3" t="str">
            <v>Row Labels</v>
          </cell>
          <cell r="S3" t="str">
            <v>Sum of PS39M97</v>
          </cell>
          <cell r="T3" t="str">
            <v>Sum of PS42M97</v>
          </cell>
          <cell r="U3" t="str">
            <v>Sum of PS43M97</v>
          </cell>
          <cell r="V3" t="str">
            <v>Sum of PS44M97</v>
          </cell>
          <cell r="W3" t="str">
            <v>Sum of PS45M97</v>
          </cell>
          <cell r="X3" t="str">
            <v>Sum of PS46M97</v>
          </cell>
          <cell r="Y3" t="str">
            <v>Sum of PS47M97</v>
          </cell>
          <cell r="Z3" t="str">
            <v>Sum of PS48M97</v>
          </cell>
          <cell r="AA3" t="str">
            <v>Sum of PS49M97</v>
          </cell>
          <cell r="AB3" t="str">
            <v>Sum of PS64M97</v>
          </cell>
          <cell r="AC3" t="str">
            <v>Sum of PS24M97</v>
          </cell>
          <cell r="AD3" t="str">
            <v>Sum of PS25M97</v>
          </cell>
          <cell r="AE3" t="str">
            <v>Sum of PS26M97</v>
          </cell>
          <cell r="AH3" t="str">
            <v>Row Labels</v>
          </cell>
          <cell r="AI3" t="str">
            <v>Row Labels</v>
          </cell>
          <cell r="AJ3" t="str">
            <v>Sum of PS39M21</v>
          </cell>
          <cell r="AK3" t="str">
            <v>Sum of PS42M21</v>
          </cell>
          <cell r="AL3" t="str">
            <v>Sum of PS43M21</v>
          </cell>
          <cell r="AM3" t="str">
            <v>Sum of PS44M21</v>
          </cell>
          <cell r="AN3" t="str">
            <v>Sum of PS45M21</v>
          </cell>
          <cell r="AO3" t="str">
            <v>Sum of PS46M21</v>
          </cell>
          <cell r="AP3" t="str">
            <v>Sum of PS47M21</v>
          </cell>
          <cell r="AQ3" t="str">
            <v>Sum of PS48M21</v>
          </cell>
          <cell r="AR3" t="str">
            <v>Sum of PS49M21</v>
          </cell>
          <cell r="AS3" t="str">
            <v>Sum of PS64M21</v>
          </cell>
          <cell r="AT3" t="str">
            <v>Sum of PS24M21</v>
          </cell>
          <cell r="AU3" t="str">
            <v>Sum of PS25M21</v>
          </cell>
          <cell r="AV3" t="str">
            <v>Sum of PS26M21</v>
          </cell>
        </row>
        <row r="4">
          <cell r="A4" t="str">
            <v>00000</v>
          </cell>
          <cell r="B4">
            <v>7.0000000000000001E-3</v>
          </cell>
          <cell r="C4">
            <v>3.9540000000000002</v>
          </cell>
          <cell r="D4">
            <v>0.32500000000000001</v>
          </cell>
          <cell r="E4">
            <v>0.57400000000000007</v>
          </cell>
          <cell r="F4">
            <v>1.0469999999999999</v>
          </cell>
          <cell r="G4">
            <v>1.4690000000000001</v>
          </cell>
          <cell r="H4">
            <v>7.5889999999999995</v>
          </cell>
          <cell r="I4">
            <v>0</v>
          </cell>
          <cell r="J4">
            <v>1</v>
          </cell>
          <cell r="K4">
            <v>6.7910000000000004</v>
          </cell>
          <cell r="L4">
            <v>0.40400000000000003</v>
          </cell>
          <cell r="M4">
            <v>3.8399999999999994</v>
          </cell>
          <cell r="N4">
            <v>4.1160000000000005</v>
          </cell>
          <cell r="O4">
            <v>15.965</v>
          </cell>
          <cell r="Q4" t="str">
            <v>06098</v>
          </cell>
          <cell r="R4" t="str">
            <v>00000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1.0620000000000001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3.4530000000000003</v>
          </cell>
          <cell r="AE4">
            <v>0</v>
          </cell>
          <cell r="AF4">
            <v>1.0620000000000001</v>
          </cell>
          <cell r="AH4" t="str">
            <v>06098</v>
          </cell>
          <cell r="AI4" t="str">
            <v>00000</v>
          </cell>
          <cell r="AJ4">
            <v>0.28000000000000003</v>
          </cell>
          <cell r="AK4">
            <v>0</v>
          </cell>
          <cell r="AL4">
            <v>6.876999999999998</v>
          </cell>
          <cell r="AM4">
            <v>0</v>
          </cell>
          <cell r="AN4">
            <v>11.222</v>
          </cell>
          <cell r="AO4">
            <v>11.023</v>
          </cell>
          <cell r="AP4">
            <v>0.42600000000000005</v>
          </cell>
          <cell r="AQ4">
            <v>1.4209999999999998</v>
          </cell>
          <cell r="AR4">
            <v>1.5430000000000001</v>
          </cell>
          <cell r="AS4">
            <v>4.9019999999999992</v>
          </cell>
          <cell r="AT4">
            <v>0</v>
          </cell>
          <cell r="AU4">
            <v>0.98899999999999988</v>
          </cell>
          <cell r="AV4">
            <v>1.9119999999999997</v>
          </cell>
          <cell r="AW4">
            <v>37.693999999999996</v>
          </cell>
          <cell r="AX4">
            <v>2.9009999999999998</v>
          </cell>
        </row>
        <row r="5">
          <cell r="A5" t="str">
            <v>01109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4.9000000000000002E-2</v>
          </cell>
          <cell r="O5">
            <v>0</v>
          </cell>
          <cell r="Q5" t="str">
            <v>10070</v>
          </cell>
          <cell r="R5" t="str">
            <v>01109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H5" t="str">
            <v>10070</v>
          </cell>
          <cell r="AI5" t="str">
            <v>01109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0.05</v>
          </cell>
          <cell r="AO5">
            <v>0.01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6.0000000000000005E-2</v>
          </cell>
          <cell r="AX5">
            <v>0</v>
          </cell>
        </row>
        <row r="6">
          <cell r="A6" t="str">
            <v>01122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Q6" t="str">
            <v>14064</v>
          </cell>
          <cell r="R6" t="str">
            <v>01122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H6" t="str">
            <v>14064</v>
          </cell>
          <cell r="AI6" t="str">
            <v>01122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</row>
        <row r="7">
          <cell r="A7" t="str">
            <v>01147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Q7" t="str">
            <v>21036</v>
          </cell>
          <cell r="R7" t="str">
            <v>01147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H7" t="str">
            <v>21036</v>
          </cell>
          <cell r="AI7" t="str">
            <v>01147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0.71199999999999997</v>
          </cell>
          <cell r="AT7">
            <v>0</v>
          </cell>
          <cell r="AU7">
            <v>0</v>
          </cell>
          <cell r="AV7">
            <v>0</v>
          </cell>
          <cell r="AW7">
            <v>0.71199999999999997</v>
          </cell>
          <cell r="AX7">
            <v>0</v>
          </cell>
        </row>
        <row r="8">
          <cell r="A8" t="str">
            <v>03050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0.32500000000000001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 t="str">
            <v>21206</v>
          </cell>
          <cell r="R8" t="str">
            <v>03050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H8" t="str">
            <v>21206</v>
          </cell>
          <cell r="AI8" t="str">
            <v>03050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A9" t="str">
            <v>03116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0.29799999999999999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1.298</v>
          </cell>
          <cell r="Q9" t="str">
            <v>21226</v>
          </cell>
          <cell r="R9" t="str">
            <v>03116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H9" t="str">
            <v>21226</v>
          </cell>
          <cell r="AI9" t="str">
            <v>03116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A10" t="str">
            <v>04019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0.16600000000000001</v>
          </cell>
          <cell r="N10">
            <v>0</v>
          </cell>
          <cell r="O10">
            <v>0</v>
          </cell>
          <cell r="Q10" t="str">
            <v>25101</v>
          </cell>
          <cell r="R10" t="str">
            <v>04019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H10" t="str">
            <v>25101</v>
          </cell>
          <cell r="AI10" t="str">
            <v>04019</v>
          </cell>
          <cell r="AJ10">
            <v>0</v>
          </cell>
          <cell r="AK10">
            <v>0</v>
          </cell>
          <cell r="AL10">
            <v>6.6000000000000003E-2</v>
          </cell>
          <cell r="AM10">
            <v>0</v>
          </cell>
          <cell r="AN10">
            <v>0</v>
          </cell>
          <cell r="AO10">
            <v>0.16600000000000001</v>
          </cell>
          <cell r="AP10">
            <v>0</v>
          </cell>
          <cell r="AQ10">
            <v>0.02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0.252</v>
          </cell>
          <cell r="AX10">
            <v>0</v>
          </cell>
        </row>
        <row r="11">
          <cell r="A11" t="str">
            <v>04069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6.0000000000000001E-3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6.0000000000000001E-3</v>
          </cell>
          <cell r="Q11" t="str">
            <v>27019</v>
          </cell>
          <cell r="R11" t="str">
            <v>04069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 t="str">
            <v>27019</v>
          </cell>
          <cell r="AI11" t="str">
            <v>04069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A12" t="str">
            <v>04127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9.1999999999999998E-2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9.1999999999999998E-2</v>
          </cell>
          <cell r="Q12" t="str">
            <v>31201</v>
          </cell>
          <cell r="R12" t="str">
            <v>04127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 t="str">
            <v>31201</v>
          </cell>
          <cell r="AI12" t="str">
            <v>04127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6.0999999999999999E-2</v>
          </cell>
          <cell r="AO12">
            <v>0</v>
          </cell>
          <cell r="AP12">
            <v>0</v>
          </cell>
          <cell r="AQ12">
            <v>5.0000000000000001E-3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6.6000000000000003E-2</v>
          </cell>
          <cell r="AX12">
            <v>0</v>
          </cell>
        </row>
        <row r="13">
          <cell r="A13" t="str">
            <v>04222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32325</v>
          </cell>
          <cell r="R13" t="str">
            <v>04222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 t="str">
            <v>32325</v>
          </cell>
          <cell r="AI13" t="str">
            <v>04222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0.375</v>
          </cell>
          <cell r="AT13">
            <v>0</v>
          </cell>
          <cell r="AU13">
            <v>0</v>
          </cell>
          <cell r="AV13">
            <v>0</v>
          </cell>
          <cell r="AW13">
            <v>0.375</v>
          </cell>
          <cell r="AX13">
            <v>0</v>
          </cell>
        </row>
        <row r="14">
          <cell r="A14" t="str">
            <v>05402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 t="str">
            <v>33115</v>
          </cell>
          <cell r="R14" t="str">
            <v>05402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 t="str">
            <v>33115</v>
          </cell>
          <cell r="AI14" t="str">
            <v>05402</v>
          </cell>
          <cell r="AJ14">
            <v>0</v>
          </cell>
          <cell r="AK14">
            <v>0</v>
          </cell>
          <cell r="AL14">
            <v>7.0000000000000007E-2</v>
          </cell>
          <cell r="AM14">
            <v>0</v>
          </cell>
          <cell r="AN14">
            <v>0</v>
          </cell>
          <cell r="AO14">
            <v>0.33300000000000002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0.40300000000000002</v>
          </cell>
          <cell r="AX14">
            <v>0</v>
          </cell>
        </row>
        <row r="15">
          <cell r="A15" t="str">
            <v>06098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0.73299999999999998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0.73299999999999998</v>
          </cell>
          <cell r="Q15" t="str">
            <v>34307</v>
          </cell>
          <cell r="R15" t="str">
            <v>06098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 t="str">
            <v>34307</v>
          </cell>
          <cell r="AI15" t="str">
            <v>06098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0.15</v>
          </cell>
          <cell r="AP15">
            <v>0</v>
          </cell>
          <cell r="AQ15">
            <v>0.122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0.27200000000000002</v>
          </cell>
          <cell r="AX15">
            <v>0</v>
          </cell>
        </row>
        <row r="16">
          <cell r="A16" t="str">
            <v>06112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0.64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0.64</v>
          </cell>
          <cell r="Q16" t="str">
            <v>38324</v>
          </cell>
          <cell r="R16" t="str">
            <v>06112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 t="str">
            <v>38324</v>
          </cell>
          <cell r="AI16" t="str">
            <v>06112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A17" t="str">
            <v>06119</v>
          </cell>
          <cell r="B17">
            <v>0</v>
          </cell>
          <cell r="C17">
            <v>0.121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0.33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1.9</v>
          </cell>
          <cell r="O17">
            <v>0.45100000000000001</v>
          </cell>
          <cell r="Q17" t="str">
            <v>39002</v>
          </cell>
          <cell r="R17" t="str">
            <v>06119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 t="str">
            <v>39002</v>
          </cell>
          <cell r="AI17" t="str">
            <v>06119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0.109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0.19500000000000001</v>
          </cell>
          <cell r="AW17">
            <v>0.109</v>
          </cell>
          <cell r="AX17">
            <v>0.19500000000000001</v>
          </cell>
        </row>
        <row r="18">
          <cell r="A18" t="str">
            <v>06122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 t="str">
            <v>06119</v>
          </cell>
          <cell r="R18" t="str">
            <v>06122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0.5</v>
          </cell>
          <cell r="AE18">
            <v>0</v>
          </cell>
          <cell r="AF18">
            <v>0</v>
          </cell>
          <cell r="AH18" t="str">
            <v>06119</v>
          </cell>
          <cell r="AI18" t="str">
            <v>06122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0.25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0.25</v>
          </cell>
          <cell r="AX18">
            <v>0</v>
          </cell>
        </row>
        <row r="19">
          <cell r="A19" t="str">
            <v>08401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7.0000000000000007E-2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0.33</v>
          </cell>
          <cell r="O19">
            <v>7.0000000000000007E-2</v>
          </cell>
          <cell r="Q19" t="str">
            <v>16046</v>
          </cell>
          <cell r="R19" t="str">
            <v>08401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 t="str">
            <v>16046</v>
          </cell>
          <cell r="AI19" t="str">
            <v>08401</v>
          </cell>
          <cell r="AJ19">
            <v>7.0000000000000001E-3</v>
          </cell>
          <cell r="AK19">
            <v>0</v>
          </cell>
          <cell r="AL19">
            <v>7.0000000000000007E-2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0.02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9.7000000000000017E-2</v>
          </cell>
          <cell r="AX19">
            <v>0</v>
          </cell>
        </row>
        <row r="20">
          <cell r="A20" t="str">
            <v>08458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 t="str">
            <v>22009</v>
          </cell>
          <cell r="R20" t="str">
            <v>08458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 t="str">
            <v>22009</v>
          </cell>
          <cell r="AI20" t="str">
            <v>08458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0.73</v>
          </cell>
          <cell r="AO20">
            <v>1.1200000000000001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1.85</v>
          </cell>
          <cell r="AX20">
            <v>0</v>
          </cell>
        </row>
        <row r="21">
          <cell r="A21" t="str">
            <v>09075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38264</v>
          </cell>
          <cell r="R21" t="str">
            <v>09075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 t="str">
            <v>38264</v>
          </cell>
          <cell r="AI21" t="str">
            <v>09075</v>
          </cell>
          <cell r="AJ21">
            <v>0.04</v>
          </cell>
          <cell r="AK21">
            <v>0</v>
          </cell>
          <cell r="AL21">
            <v>0.01</v>
          </cell>
          <cell r="AM21">
            <v>0</v>
          </cell>
          <cell r="AN21">
            <v>0.3</v>
          </cell>
          <cell r="AO21">
            <v>0.17</v>
          </cell>
          <cell r="AP21">
            <v>0</v>
          </cell>
          <cell r="AQ21">
            <v>0.08</v>
          </cell>
          <cell r="AR21">
            <v>0.03</v>
          </cell>
          <cell r="AS21">
            <v>0</v>
          </cell>
          <cell r="AT21">
            <v>0</v>
          </cell>
          <cell r="AU21">
            <v>0.33</v>
          </cell>
          <cell r="AV21">
            <v>0</v>
          </cell>
          <cell r="AW21">
            <v>0.63</v>
          </cell>
          <cell r="AX21">
            <v>0.33</v>
          </cell>
        </row>
        <row r="22">
          <cell r="A22" t="str">
            <v>09102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 t="str">
            <v>22008</v>
          </cell>
          <cell r="R22" t="str">
            <v>09102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 t="str">
            <v>22008</v>
          </cell>
          <cell r="AI22" t="str">
            <v>09102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A23" t="str">
            <v>09207</v>
          </cell>
          <cell r="B23">
            <v>0</v>
          </cell>
          <cell r="C23">
            <v>0.01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8.2000000000000003E-2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9.1999999999999998E-2</v>
          </cell>
          <cell r="Q23" t="str">
            <v>39203</v>
          </cell>
          <cell r="R23" t="str">
            <v>09207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 t="str">
            <v>39203</v>
          </cell>
          <cell r="AI23" t="str">
            <v>09207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5.5E-2</v>
          </cell>
          <cell r="AO23">
            <v>6.0000000000000001E-3</v>
          </cell>
          <cell r="AP23">
            <v>0</v>
          </cell>
          <cell r="AQ23">
            <v>0.04</v>
          </cell>
          <cell r="AR23">
            <v>8.9999999999999993E-3</v>
          </cell>
          <cell r="AS23">
            <v>0</v>
          </cell>
          <cell r="AT23">
            <v>0</v>
          </cell>
          <cell r="AU23">
            <v>0</v>
          </cell>
          <cell r="AV23">
            <v>1.0999999999999999E-2</v>
          </cell>
          <cell r="AW23">
            <v>0.11</v>
          </cell>
          <cell r="AX23">
            <v>1.0999999999999999E-2</v>
          </cell>
        </row>
        <row r="24">
          <cell r="A24" t="str">
            <v>10050</v>
          </cell>
          <cell r="B24">
            <v>0</v>
          </cell>
          <cell r="C24">
            <v>0</v>
          </cell>
          <cell r="D24">
            <v>0</v>
          </cell>
          <cell r="E24">
            <v>0.33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0.33</v>
          </cell>
          <cell r="Q24" t="str">
            <v>27343</v>
          </cell>
          <cell r="R24" t="str">
            <v>10050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 t="str">
            <v>27343</v>
          </cell>
          <cell r="AI24" t="str">
            <v>10050</v>
          </cell>
          <cell r="AJ24">
            <v>0</v>
          </cell>
          <cell r="AK24">
            <v>0</v>
          </cell>
          <cell r="AL24">
            <v>0.12</v>
          </cell>
          <cell r="AM24">
            <v>0</v>
          </cell>
          <cell r="AN24">
            <v>0.13300000000000001</v>
          </cell>
          <cell r="AO24">
            <v>0.13300000000000001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0.38600000000000001</v>
          </cell>
          <cell r="AX24">
            <v>0</v>
          </cell>
        </row>
        <row r="25">
          <cell r="A25" t="str">
            <v>10070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0.1</v>
          </cell>
          <cell r="Q25" t="str">
            <v>30029</v>
          </cell>
          <cell r="R25" t="str">
            <v>10070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 t="str">
            <v>30029</v>
          </cell>
          <cell r="AI25" t="str">
            <v>10070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0.104</v>
          </cell>
          <cell r="AO25">
            <v>7.2999999999999995E-2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0.17699999999999999</v>
          </cell>
          <cell r="AX25">
            <v>0</v>
          </cell>
        </row>
        <row r="26">
          <cell r="A26" t="str">
            <v>11051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 t="str">
            <v>17401</v>
          </cell>
          <cell r="R26" t="str">
            <v>11051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 t="str">
            <v>17401</v>
          </cell>
          <cell r="AI26" t="str">
            <v>11051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0.2</v>
          </cell>
          <cell r="AO26">
            <v>0</v>
          </cell>
          <cell r="AP26">
            <v>0</v>
          </cell>
          <cell r="AQ26">
            <v>0.1</v>
          </cell>
          <cell r="AR26">
            <v>0.01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0.31000000000000005</v>
          </cell>
          <cell r="AX26">
            <v>0</v>
          </cell>
        </row>
        <row r="27">
          <cell r="A27" t="str">
            <v>12110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2.5999999999999999E-2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2.5999999999999999E-2</v>
          </cell>
          <cell r="Q27" t="str">
            <v>39208</v>
          </cell>
          <cell r="R27" t="str">
            <v>12110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 t="str">
            <v>39208</v>
          </cell>
          <cell r="AI27" t="str">
            <v>12110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1.2999999999999999E-2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1.2999999999999999E-2</v>
          </cell>
          <cell r="AX27">
            <v>0</v>
          </cell>
        </row>
        <row r="28">
          <cell r="A28" t="str">
            <v>13144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 t="str">
            <v>21237</v>
          </cell>
          <cell r="R28" t="str">
            <v>13144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 t="str">
            <v>21237</v>
          </cell>
          <cell r="AI28" t="str">
            <v>13144</v>
          </cell>
          <cell r="AJ28">
            <v>0</v>
          </cell>
          <cell r="AK28">
            <v>0</v>
          </cell>
          <cell r="AL28">
            <v>0.18</v>
          </cell>
          <cell r="AM28">
            <v>0</v>
          </cell>
          <cell r="AN28">
            <v>0.63</v>
          </cell>
          <cell r="AO28">
            <v>0.15</v>
          </cell>
          <cell r="AP28">
            <v>0.15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4.2000000000000003E-2</v>
          </cell>
          <cell r="AW28">
            <v>1.1100000000000001</v>
          </cell>
          <cell r="AX28">
            <v>4.2000000000000003E-2</v>
          </cell>
        </row>
        <row r="29">
          <cell r="A29" t="str">
            <v>13146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>32901</v>
          </cell>
          <cell r="R29" t="str">
            <v>13146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 t="str">
            <v>32901</v>
          </cell>
          <cell r="AI29" t="str">
            <v>13146</v>
          </cell>
          <cell r="AJ29">
            <v>0</v>
          </cell>
          <cell r="AK29">
            <v>0</v>
          </cell>
          <cell r="AL29">
            <v>4.0000000000000001E-3</v>
          </cell>
          <cell r="AM29">
            <v>0</v>
          </cell>
          <cell r="AN29">
            <v>0</v>
          </cell>
          <cell r="AO29">
            <v>1.4E-2</v>
          </cell>
          <cell r="AP29">
            <v>0</v>
          </cell>
          <cell r="AQ29">
            <v>7.0000000000000001E-3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2.5000000000000001E-2</v>
          </cell>
          <cell r="AX29">
            <v>0</v>
          </cell>
        </row>
        <row r="30">
          <cell r="A30" t="str">
            <v>13151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 t="str">
            <v>20406</v>
          </cell>
          <cell r="R30" t="str">
            <v>13151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 t="str">
            <v>20406</v>
          </cell>
          <cell r="AI30" t="str">
            <v>13151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A31" t="str">
            <v>13156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 t="str">
            <v>15206</v>
          </cell>
          <cell r="R31" t="str">
            <v>13156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 t="str">
            <v>15206</v>
          </cell>
          <cell r="AI31" t="str">
            <v>13156</v>
          </cell>
          <cell r="AJ31">
            <v>0</v>
          </cell>
          <cell r="AK31">
            <v>0</v>
          </cell>
          <cell r="AL31">
            <v>2.5999999999999999E-2</v>
          </cell>
          <cell r="AM31">
            <v>0</v>
          </cell>
          <cell r="AN31">
            <v>0</v>
          </cell>
          <cell r="AO31">
            <v>0.15</v>
          </cell>
          <cell r="AP31">
            <v>0</v>
          </cell>
          <cell r="AQ31">
            <v>0.01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0.186</v>
          </cell>
          <cell r="AX31">
            <v>0</v>
          </cell>
        </row>
        <row r="32">
          <cell r="A32" t="str">
            <v>13160</v>
          </cell>
          <cell r="B32">
            <v>0</v>
          </cell>
          <cell r="C32">
            <v>0.25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0.25</v>
          </cell>
          <cell r="Q32" t="str">
            <v>32081</v>
          </cell>
          <cell r="R32" t="str">
            <v>13160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0.25</v>
          </cell>
          <cell r="AE32">
            <v>0</v>
          </cell>
          <cell r="AF32">
            <v>0</v>
          </cell>
          <cell r="AH32" t="str">
            <v>32081</v>
          </cell>
          <cell r="AI32" t="str">
            <v>13160</v>
          </cell>
          <cell r="AJ32">
            <v>0</v>
          </cell>
          <cell r="AK32">
            <v>0</v>
          </cell>
          <cell r="AL32">
            <v>0.15</v>
          </cell>
          <cell r="AM32">
            <v>0</v>
          </cell>
          <cell r="AN32">
            <v>0.25</v>
          </cell>
          <cell r="AO32">
            <v>0</v>
          </cell>
          <cell r="AP32">
            <v>0</v>
          </cell>
          <cell r="AQ32">
            <v>0.1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0.5</v>
          </cell>
          <cell r="AX32">
            <v>0</v>
          </cell>
        </row>
        <row r="33">
          <cell r="A33" t="str">
            <v>13167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 t="str">
            <v>27416</v>
          </cell>
          <cell r="R33" t="str">
            <v>13167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 t="str">
            <v>27416</v>
          </cell>
          <cell r="AI33" t="str">
            <v>13167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0.01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0.01</v>
          </cell>
          <cell r="AX33">
            <v>0</v>
          </cell>
        </row>
        <row r="34">
          <cell r="A34" t="str">
            <v>13301</v>
          </cell>
          <cell r="B34">
            <v>0</v>
          </cell>
          <cell r="C34">
            <v>0.58399999999999996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0.58399999999999996</v>
          </cell>
          <cell r="Q34" t="str">
            <v>29311</v>
          </cell>
          <cell r="R34" t="str">
            <v>13301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 t="str">
            <v>29311</v>
          </cell>
          <cell r="AI34" t="str">
            <v>13301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6.3E-2</v>
          </cell>
          <cell r="AO34">
            <v>0.2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0.26300000000000001</v>
          </cell>
          <cell r="AX34">
            <v>0</v>
          </cell>
        </row>
        <row r="35">
          <cell r="A35" t="str">
            <v>14064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str">
            <v>34324</v>
          </cell>
          <cell r="R35" t="str">
            <v>14064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 t="str">
            <v>34324</v>
          </cell>
          <cell r="AI35" t="str">
            <v>14064</v>
          </cell>
          <cell r="AJ35">
            <v>0</v>
          </cell>
          <cell r="AK35">
            <v>0</v>
          </cell>
          <cell r="AL35">
            <v>0.06</v>
          </cell>
          <cell r="AM35">
            <v>0</v>
          </cell>
          <cell r="AN35">
            <v>0</v>
          </cell>
          <cell r="AO35">
            <v>0.25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0.31</v>
          </cell>
          <cell r="AX35">
            <v>0</v>
          </cell>
        </row>
        <row r="36">
          <cell r="A36" t="str">
            <v>14065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39201</v>
          </cell>
          <cell r="R36" t="str">
            <v>14065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 t="str">
            <v>39201</v>
          </cell>
          <cell r="AI36" t="str">
            <v>14065</v>
          </cell>
          <cell r="AJ36">
            <v>0</v>
          </cell>
          <cell r="AK36">
            <v>0</v>
          </cell>
          <cell r="AL36">
            <v>5.1999999999999998E-2</v>
          </cell>
          <cell r="AM36">
            <v>0</v>
          </cell>
          <cell r="AN36">
            <v>0.156</v>
          </cell>
          <cell r="AO36">
            <v>0.104</v>
          </cell>
          <cell r="AP36">
            <v>4.4999999999999998E-2</v>
          </cell>
          <cell r="AQ36">
            <v>4.2000000000000003E-2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0.39899999999999997</v>
          </cell>
          <cell r="AX36">
            <v>0</v>
          </cell>
        </row>
        <row r="37">
          <cell r="A37" t="str">
            <v>14066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 t="str">
            <v>14400</v>
          </cell>
          <cell r="R37" t="str">
            <v>14066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 t="str">
            <v>14400</v>
          </cell>
          <cell r="AI37" t="str">
            <v>14066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 t="str">
            <v>14097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 t="str">
            <v>31004</v>
          </cell>
          <cell r="R38" t="str">
            <v>14097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 t="str">
            <v>31004</v>
          </cell>
          <cell r="AI38" t="str">
            <v>14097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 t="str">
            <v>14104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 t="str">
            <v>38300</v>
          </cell>
          <cell r="R39" t="str">
            <v>14104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 t="str">
            <v>38300</v>
          </cell>
          <cell r="AI39" t="str">
            <v>14104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A40" t="str">
            <v>14400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25118</v>
          </cell>
          <cell r="R40" t="str">
            <v>14400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 t="str">
            <v>25118</v>
          </cell>
          <cell r="AI40" t="str">
            <v>14400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A41" t="str">
            <v>15206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 t="str">
            <v>23311</v>
          </cell>
          <cell r="R41" t="str">
            <v>15206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 t="str">
            <v>23311</v>
          </cell>
          <cell r="AI41" t="str">
            <v>15206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A42" t="str">
            <v>16020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0.03</v>
          </cell>
          <cell r="N42">
            <v>0</v>
          </cell>
          <cell r="O42">
            <v>0</v>
          </cell>
          <cell r="Q42" t="str">
            <v>04019</v>
          </cell>
          <cell r="R42" t="str">
            <v>16020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 t="str">
            <v>04019</v>
          </cell>
          <cell r="AI42" t="str">
            <v>16020</v>
          </cell>
          <cell r="AJ42">
            <v>0</v>
          </cell>
          <cell r="AK42">
            <v>0</v>
          </cell>
          <cell r="AL42">
            <v>4.0000000000000001E-3</v>
          </cell>
          <cell r="AM42">
            <v>0</v>
          </cell>
          <cell r="AN42">
            <v>5.0000000000000001E-3</v>
          </cell>
          <cell r="AO42">
            <v>2E-3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1.1000000000000001E-2</v>
          </cell>
          <cell r="AX42">
            <v>0</v>
          </cell>
        </row>
        <row r="43">
          <cell r="A43" t="str">
            <v>16046</v>
          </cell>
          <cell r="B43">
            <v>0</v>
          </cell>
          <cell r="C43">
            <v>0</v>
          </cell>
          <cell r="D43">
            <v>0</v>
          </cell>
          <cell r="E43">
            <v>4.5999999999999999E-2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4.5999999999999999E-2</v>
          </cell>
          <cell r="Q43" t="str">
            <v>37507</v>
          </cell>
          <cell r="R43" t="str">
            <v>16046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 t="str">
            <v>37507</v>
          </cell>
          <cell r="AI43" t="str">
            <v>16046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A44" t="str">
            <v>16050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 t="str">
            <v>38265</v>
          </cell>
          <cell r="R44" t="str">
            <v>16050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 t="str">
            <v>38265</v>
          </cell>
          <cell r="AI44" t="str">
            <v>16050</v>
          </cell>
          <cell r="AJ44">
            <v>0</v>
          </cell>
          <cell r="AK44">
            <v>0</v>
          </cell>
          <cell r="AL44">
            <v>0.24</v>
          </cell>
          <cell r="AM44">
            <v>0</v>
          </cell>
          <cell r="AN44">
            <v>0.4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0.64</v>
          </cell>
          <cell r="AX44">
            <v>0</v>
          </cell>
        </row>
        <row r="45">
          <cell r="A45" t="str">
            <v>17001</v>
          </cell>
          <cell r="B45">
            <v>0</v>
          </cell>
          <cell r="C45">
            <v>0.378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0.378</v>
          </cell>
          <cell r="Q45" t="str">
            <v>36140</v>
          </cell>
          <cell r="R45" t="str">
            <v>17001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 t="str">
            <v>36140</v>
          </cell>
          <cell r="AI45" t="str">
            <v>17001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A46" t="str">
            <v>17210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1.86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1.86</v>
          </cell>
          <cell r="Q46" t="str">
            <v>26070</v>
          </cell>
          <cell r="R46" t="str">
            <v>17210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2</v>
          </cell>
          <cell r="AE46">
            <v>0</v>
          </cell>
          <cell r="AF46">
            <v>0</v>
          </cell>
          <cell r="AH46" t="str">
            <v>26070</v>
          </cell>
          <cell r="AI46" t="str">
            <v>17210</v>
          </cell>
          <cell r="AJ46">
            <v>0</v>
          </cell>
          <cell r="AK46">
            <v>0</v>
          </cell>
          <cell r="AL46">
            <v>0.84</v>
          </cell>
          <cell r="AM46">
            <v>0</v>
          </cell>
          <cell r="AN46">
            <v>1.92</v>
          </cell>
          <cell r="AO46">
            <v>0.31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3.07</v>
          </cell>
          <cell r="AX46">
            <v>0</v>
          </cell>
        </row>
        <row r="47">
          <cell r="A47" t="str">
            <v>17400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6.0999999999999999E-2</v>
          </cell>
          <cell r="N47">
            <v>0</v>
          </cell>
          <cell r="O47">
            <v>0</v>
          </cell>
          <cell r="Q47" t="str">
            <v>04222</v>
          </cell>
          <cell r="R47" t="str">
            <v>17400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 t="str">
            <v>04222</v>
          </cell>
          <cell r="AI47" t="str">
            <v>17400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A48" t="str">
            <v>17401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 t="str">
            <v>33211</v>
          </cell>
          <cell r="R48" t="str">
            <v>17401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 t="str">
            <v>33211</v>
          </cell>
          <cell r="AI48" t="str">
            <v>17401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A49" t="str">
            <v>17410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33206</v>
          </cell>
          <cell r="R49" t="str">
            <v>17410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 t="str">
            <v>33206</v>
          </cell>
          <cell r="AI49" t="str">
            <v>17410</v>
          </cell>
          <cell r="AJ49">
            <v>0.06</v>
          </cell>
          <cell r="AK49">
            <v>0</v>
          </cell>
          <cell r="AL49">
            <v>0.2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0.3</v>
          </cell>
          <cell r="AS49">
            <v>0</v>
          </cell>
          <cell r="AT49">
            <v>0</v>
          </cell>
          <cell r="AU49">
            <v>0</v>
          </cell>
          <cell r="AV49">
            <v>0.2</v>
          </cell>
          <cell r="AW49">
            <v>0.56000000000000005</v>
          </cell>
          <cell r="AX49">
            <v>0.2</v>
          </cell>
        </row>
        <row r="50">
          <cell r="A50" t="str">
            <v>17411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 t="str">
            <v>17417</v>
          </cell>
          <cell r="R50" t="str">
            <v>17411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 t="str">
            <v>17417</v>
          </cell>
          <cell r="AI50" t="str">
            <v>17411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1</v>
          </cell>
          <cell r="AX50">
            <v>0</v>
          </cell>
        </row>
        <row r="51">
          <cell r="A51" t="str">
            <v>17414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6.4660000000000002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 t="str">
            <v>32360</v>
          </cell>
          <cell r="R51" t="str">
            <v>17414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 t="str">
            <v>32360</v>
          </cell>
          <cell r="AI51" t="str">
            <v>17414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A52" t="str">
            <v>17415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0.70799999999999996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0.70799999999999996</v>
          </cell>
          <cell r="Q52" t="str">
            <v>14066</v>
          </cell>
          <cell r="R52" t="str">
            <v>17415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 t="str">
            <v>14066</v>
          </cell>
          <cell r="AI52" t="str">
            <v>17415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A53" t="str">
            <v>17417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 t="str">
            <v>16050</v>
          </cell>
          <cell r="R53" t="str">
            <v>17417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 t="str">
            <v>16050</v>
          </cell>
          <cell r="AI53" t="str">
            <v>17417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0.38600000000000001</v>
          </cell>
          <cell r="AW53">
            <v>0</v>
          </cell>
          <cell r="AX53">
            <v>0.38600000000000001</v>
          </cell>
        </row>
        <row r="54">
          <cell r="A54" t="str">
            <v>17911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31006</v>
          </cell>
          <cell r="R54" t="str">
            <v>17911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 t="str">
            <v>31006</v>
          </cell>
          <cell r="AI54" t="str">
            <v>17911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A55" t="str">
            <v>17916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 t="str">
            <v>13301</v>
          </cell>
          <cell r="R55" t="str">
            <v>17916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 t="str">
            <v>13301</v>
          </cell>
          <cell r="AI55" t="str">
            <v>17916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A56" t="str">
            <v>18400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2.1000000000000001E-2</v>
          </cell>
          <cell r="O56">
            <v>0.8</v>
          </cell>
          <cell r="Q56" t="str">
            <v>12110</v>
          </cell>
          <cell r="R56" t="str">
            <v>18400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 t="str">
            <v>12110</v>
          </cell>
          <cell r="AI56" t="str">
            <v>18400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8.6000000000000007E-2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0.65899999999999992</v>
          </cell>
          <cell r="AV56">
            <v>0</v>
          </cell>
          <cell r="AW56">
            <v>8.6000000000000007E-2</v>
          </cell>
          <cell r="AX56">
            <v>0.65899999999999992</v>
          </cell>
        </row>
        <row r="57">
          <cell r="A57" t="str">
            <v>18401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0.40400000000000003</v>
          </cell>
          <cell r="M57">
            <v>8.5000000000000006E-2</v>
          </cell>
          <cell r="N57">
            <v>0</v>
          </cell>
          <cell r="O57">
            <v>0</v>
          </cell>
          <cell r="Q57" t="str">
            <v>08458</v>
          </cell>
          <cell r="R57" t="str">
            <v>18401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 t="str">
            <v>08458</v>
          </cell>
          <cell r="AI57" t="str">
            <v>18401</v>
          </cell>
          <cell r="AJ57">
            <v>0</v>
          </cell>
          <cell r="AK57">
            <v>0</v>
          </cell>
          <cell r="AL57">
            <v>0.30499999999999999</v>
          </cell>
          <cell r="AM57">
            <v>0</v>
          </cell>
          <cell r="AN57">
            <v>0.16500000000000001</v>
          </cell>
          <cell r="AO57">
            <v>8.4000000000000005E-2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0.55399999999999994</v>
          </cell>
          <cell r="AX57">
            <v>0</v>
          </cell>
        </row>
        <row r="58">
          <cell r="A58" t="str">
            <v>18402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 t="str">
            <v>27417</v>
          </cell>
          <cell r="R58" t="str">
            <v>18402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 t="str">
            <v>27417</v>
          </cell>
          <cell r="AI58" t="str">
            <v>18402</v>
          </cell>
          <cell r="AJ58">
            <v>0</v>
          </cell>
          <cell r="AK58">
            <v>0</v>
          </cell>
          <cell r="AL58">
            <v>0.84899999999999998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0.84899999999999998</v>
          </cell>
          <cell r="AX58">
            <v>0</v>
          </cell>
        </row>
        <row r="59">
          <cell r="A59" t="str">
            <v>18901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 t="str">
            <v>33070</v>
          </cell>
          <cell r="R59" t="str">
            <v>18901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 t="str">
            <v>33070</v>
          </cell>
          <cell r="AI59" t="str">
            <v>18901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A60" t="str">
            <v>19400</v>
          </cell>
          <cell r="B60">
            <v>0</v>
          </cell>
          <cell r="C60">
            <v>0.2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0.4</v>
          </cell>
          <cell r="Q60" t="str">
            <v>22073</v>
          </cell>
          <cell r="R60" t="str">
            <v>19400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 t="str">
            <v>22073</v>
          </cell>
          <cell r="AI60" t="str">
            <v>19400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0.02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0.02</v>
          </cell>
          <cell r="AX60">
            <v>0</v>
          </cell>
        </row>
        <row r="61">
          <cell r="A61" t="str">
            <v>19403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 t="str">
            <v>32326</v>
          </cell>
          <cell r="R61" t="str">
            <v>19403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 t="str">
            <v>32326</v>
          </cell>
          <cell r="AI61" t="str">
            <v>19403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0.19</v>
          </cell>
          <cell r="AO61">
            <v>3.4000000000000002E-2</v>
          </cell>
          <cell r="AP61">
            <v>0</v>
          </cell>
          <cell r="AQ61">
            <v>0</v>
          </cell>
          <cell r="AR61">
            <v>0.92900000000000005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1.153</v>
          </cell>
          <cell r="AX61">
            <v>0</v>
          </cell>
        </row>
        <row r="62">
          <cell r="A62" t="str">
            <v>20215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8.1000000000000003E-2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8.1000000000000003E-2</v>
          </cell>
          <cell r="Q62" t="str">
            <v>17001</v>
          </cell>
          <cell r="R62" t="str">
            <v>20215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 t="str">
            <v>17001</v>
          </cell>
          <cell r="AI62" t="str">
            <v>20215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A63" t="str">
            <v>20403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 t="str">
            <v>06122</v>
          </cell>
          <cell r="R63" t="str">
            <v>20403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 t="str">
            <v>06122</v>
          </cell>
          <cell r="AI63" t="str">
            <v>20403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A64" t="str">
            <v>20405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21303</v>
          </cell>
          <cell r="R64" t="str">
            <v>20405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 t="str">
            <v>21303</v>
          </cell>
          <cell r="AI64" t="str">
            <v>20405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A65" t="str">
            <v>20406</v>
          </cell>
          <cell r="B65">
            <v>0</v>
          </cell>
          <cell r="C65">
            <v>0.33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0.33</v>
          </cell>
          <cell r="Q65" t="str">
            <v>13160</v>
          </cell>
          <cell r="R65" t="str">
            <v>20406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 t="str">
            <v>13160</v>
          </cell>
          <cell r="AI65" t="str">
            <v>20406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A66" t="str">
            <v>21036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 t="str">
            <v>33036</v>
          </cell>
          <cell r="R66" t="str">
            <v>21036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 t="str">
            <v>33036</v>
          </cell>
          <cell r="AI66" t="str">
            <v>21036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A67" t="str">
            <v>21206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0.16</v>
          </cell>
          <cell r="N67">
            <v>0</v>
          </cell>
          <cell r="O67">
            <v>0</v>
          </cell>
          <cell r="Q67" t="str">
            <v>04127</v>
          </cell>
          <cell r="R67" t="str">
            <v>21206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 t="str">
            <v>04127</v>
          </cell>
          <cell r="AI67" t="str">
            <v>21206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A68" t="str">
            <v>21214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 t="str">
            <v>38267</v>
          </cell>
          <cell r="R68" t="str">
            <v>21214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 t="str">
            <v>38267</v>
          </cell>
          <cell r="AI68" t="str">
            <v>21214</v>
          </cell>
          <cell r="AJ68">
            <v>0</v>
          </cell>
          <cell r="AK68">
            <v>0</v>
          </cell>
          <cell r="AL68">
            <v>0.2</v>
          </cell>
          <cell r="AM68">
            <v>0</v>
          </cell>
          <cell r="AN68">
            <v>0.3</v>
          </cell>
          <cell r="AO68">
            <v>0.1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0.6</v>
          </cell>
          <cell r="AX68">
            <v>0</v>
          </cell>
        </row>
        <row r="69">
          <cell r="A69" t="str">
            <v>21226</v>
          </cell>
          <cell r="B69">
            <v>0</v>
          </cell>
          <cell r="C69">
            <v>9.6000000000000002E-2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9.6000000000000002E-2</v>
          </cell>
          <cell r="Q69" t="str">
            <v>24105</v>
          </cell>
          <cell r="R69" t="str">
            <v>21226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 t="str">
            <v>24105</v>
          </cell>
          <cell r="AI69" t="str">
            <v>21226</v>
          </cell>
          <cell r="AJ69">
            <v>0</v>
          </cell>
          <cell r="AK69">
            <v>0</v>
          </cell>
          <cell r="AL69">
            <v>6.3E-2</v>
          </cell>
          <cell r="AM69">
            <v>0</v>
          </cell>
          <cell r="AN69">
            <v>0.17499999999999999</v>
          </cell>
          <cell r="AO69">
            <v>0.125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0.36299999999999999</v>
          </cell>
          <cell r="AX69">
            <v>0</v>
          </cell>
        </row>
        <row r="70">
          <cell r="A70" t="str">
            <v>21237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 t="str">
            <v>27403</v>
          </cell>
          <cell r="R70" t="str">
            <v>21237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 t="str">
            <v>27403</v>
          </cell>
          <cell r="AI70" t="str">
            <v>21237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A71" t="str">
            <v>21301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 t="str">
            <v>01109</v>
          </cell>
          <cell r="R71" t="str">
            <v>21301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 t="str">
            <v>01109</v>
          </cell>
          <cell r="AI71" t="str">
            <v>21301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A72" t="str">
            <v>21302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 t="str">
            <v>25200</v>
          </cell>
          <cell r="R72" t="str">
            <v>21302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 t="str">
            <v>25200</v>
          </cell>
          <cell r="AI72" t="str">
            <v>21302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 t="str">
            <v>21303</v>
          </cell>
          <cell r="B73">
            <v>0</v>
          </cell>
          <cell r="C73">
            <v>0.2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0.2</v>
          </cell>
          <cell r="Q73" t="str">
            <v>27010</v>
          </cell>
          <cell r="R73" t="str">
            <v>21303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 t="str">
            <v>27010</v>
          </cell>
          <cell r="AI73" t="str">
            <v>21303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 t="str">
            <v>22008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 t="str">
            <v>25116</v>
          </cell>
          <cell r="R74" t="str">
            <v>22008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 t="str">
            <v>25116</v>
          </cell>
          <cell r="AI74" t="str">
            <v>22008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 t="str">
            <v>22009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 t="str">
            <v>13146</v>
          </cell>
          <cell r="R75" t="str">
            <v>22009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 t="str">
            <v>13146</v>
          </cell>
          <cell r="AI75" t="str">
            <v>22009</v>
          </cell>
          <cell r="AJ75">
            <v>0</v>
          </cell>
          <cell r="AK75">
            <v>0</v>
          </cell>
          <cell r="AL75">
            <v>0.2</v>
          </cell>
          <cell r="AM75">
            <v>0</v>
          </cell>
          <cell r="AN75">
            <v>0.25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0.45</v>
          </cell>
          <cell r="AX75">
            <v>0</v>
          </cell>
        </row>
        <row r="76">
          <cell r="A76" t="str">
            <v>22017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 t="str">
            <v>06112</v>
          </cell>
          <cell r="R76" t="str">
            <v>22017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 t="str">
            <v>06112</v>
          </cell>
          <cell r="AI76" t="str">
            <v>22017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0.05</v>
          </cell>
          <cell r="AO76">
            <v>0.04</v>
          </cell>
          <cell r="AP76">
            <v>0.1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0.19</v>
          </cell>
          <cell r="AX76">
            <v>0</v>
          </cell>
        </row>
        <row r="77">
          <cell r="A77" t="str">
            <v>22073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0.22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0.22</v>
          </cell>
          <cell r="Q77" t="str">
            <v>09075</v>
          </cell>
          <cell r="R77" t="str">
            <v>22073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 t="str">
            <v>09075</v>
          </cell>
          <cell r="AI77" t="str">
            <v>22073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0.05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0.05</v>
          </cell>
          <cell r="AX77">
            <v>0</v>
          </cell>
        </row>
        <row r="78">
          <cell r="A78" t="str">
            <v>22200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 t="str">
            <v>37501</v>
          </cell>
          <cell r="R78" t="str">
            <v>22200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 t="str">
            <v>37501</v>
          </cell>
          <cell r="AI78" t="str">
            <v>22200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A79" t="str">
            <v>23311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 t="str">
            <v>01147</v>
          </cell>
          <cell r="R79" t="str">
            <v>23311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 t="str">
            <v>01147</v>
          </cell>
          <cell r="AI79" t="str">
            <v>23311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A80" t="str">
            <v>23402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 t="str">
            <v>18400</v>
          </cell>
          <cell r="R80" t="str">
            <v>23402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 t="str">
            <v>18400</v>
          </cell>
          <cell r="AI80" t="str">
            <v>23402</v>
          </cell>
          <cell r="AJ80">
            <v>0</v>
          </cell>
          <cell r="AK80">
            <v>0</v>
          </cell>
          <cell r="AL80">
            <v>0.222</v>
          </cell>
          <cell r="AM80">
            <v>0</v>
          </cell>
          <cell r="AN80">
            <v>0.153</v>
          </cell>
          <cell r="AO80">
            <v>0</v>
          </cell>
          <cell r="AP80">
            <v>0.13100000000000001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0.50600000000000001</v>
          </cell>
          <cell r="AX80">
            <v>0</v>
          </cell>
        </row>
        <row r="81">
          <cell r="A81" t="str">
            <v>23403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 t="str">
            <v>39007</v>
          </cell>
          <cell r="R81" t="str">
            <v>23403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 t="str">
            <v>39007</v>
          </cell>
          <cell r="AI81" t="str">
            <v>23403</v>
          </cell>
          <cell r="AJ81">
            <v>0</v>
          </cell>
          <cell r="AK81">
            <v>0</v>
          </cell>
          <cell r="AL81">
            <v>0.2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6.7000000000000004E-2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0.2</v>
          </cell>
          <cell r="AW81">
            <v>0.26700000000000002</v>
          </cell>
          <cell r="AX81">
            <v>0.2</v>
          </cell>
        </row>
        <row r="82">
          <cell r="A82" t="str">
            <v>24014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 t="str">
            <v>09102</v>
          </cell>
          <cell r="R82" t="str">
            <v>24014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 t="str">
            <v>09102</v>
          </cell>
          <cell r="AI82" t="str">
            <v>24014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A83" t="str">
            <v>24105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 t="str">
            <v>27320</v>
          </cell>
          <cell r="R83" t="str">
            <v>24105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 t="str">
            <v>27320</v>
          </cell>
          <cell r="AI83" t="str">
            <v>24105</v>
          </cell>
          <cell r="AJ83">
            <v>0</v>
          </cell>
          <cell r="AK83">
            <v>0</v>
          </cell>
          <cell r="AL83">
            <v>5.6000000000000001E-2</v>
          </cell>
          <cell r="AM83">
            <v>0</v>
          </cell>
          <cell r="AN83">
            <v>0.12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0.17599999999999999</v>
          </cell>
          <cell r="AX83">
            <v>0</v>
          </cell>
        </row>
        <row r="84">
          <cell r="A84" t="str">
            <v>24111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 t="str">
            <v>22200</v>
          </cell>
          <cell r="R84" t="str">
            <v>24111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 t="str">
            <v>22200</v>
          </cell>
          <cell r="AI84" t="str">
            <v>24111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A85" t="str">
            <v>24122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 t="str">
            <v>24111</v>
          </cell>
          <cell r="R85" t="str">
            <v>24122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 t="str">
            <v>24111</v>
          </cell>
          <cell r="AI85" t="str">
            <v>24122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A86" t="str">
            <v>24404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 t="str">
            <v>38306</v>
          </cell>
          <cell r="R86" t="str">
            <v>24404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 t="str">
            <v>38306</v>
          </cell>
          <cell r="AI86" t="str">
            <v>24404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A87" t="str">
            <v>24410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1.7000000000000001E-2</v>
          </cell>
          <cell r="O87">
            <v>0</v>
          </cell>
          <cell r="Q87" t="str">
            <v>21302</v>
          </cell>
          <cell r="R87" t="str">
            <v>24410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 t="str">
            <v>21302</v>
          </cell>
          <cell r="AI87" t="str">
            <v>24410</v>
          </cell>
          <cell r="AJ87">
            <v>0</v>
          </cell>
          <cell r="AK87">
            <v>0</v>
          </cell>
          <cell r="AL87">
            <v>4.5999999999999999E-2</v>
          </cell>
          <cell r="AM87">
            <v>0</v>
          </cell>
          <cell r="AN87">
            <v>7.5999999999999998E-2</v>
          </cell>
          <cell r="AO87">
            <v>0.13700000000000001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0.25900000000000001</v>
          </cell>
          <cell r="AX87">
            <v>0</v>
          </cell>
        </row>
        <row r="88">
          <cell r="A88" t="str">
            <v>25101</v>
          </cell>
          <cell r="B88">
            <v>0</v>
          </cell>
          <cell r="C88">
            <v>0</v>
          </cell>
          <cell r="D88">
            <v>0.318</v>
          </cell>
          <cell r="E88">
            <v>0</v>
          </cell>
          <cell r="F88">
            <v>0.313</v>
          </cell>
          <cell r="G88">
            <v>0.32800000000000001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1.9590000000000001</v>
          </cell>
          <cell r="Q88" t="str">
            <v>17911</v>
          </cell>
          <cell r="R88" t="str">
            <v>25101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 t="str">
            <v>17911</v>
          </cell>
          <cell r="AI88" t="str">
            <v>25101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 t="str">
            <v>25116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 t="str">
            <v>17916</v>
          </cell>
          <cell r="R89" t="str">
            <v>25116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 t="str">
            <v>17916</v>
          </cell>
          <cell r="AI89" t="str">
            <v>25116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A90" t="str">
            <v>25118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0.03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0.03</v>
          </cell>
          <cell r="Q90" t="str">
            <v>36250</v>
          </cell>
          <cell r="R90" t="str">
            <v>25118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1.0999999999999999E-2</v>
          </cell>
          <cell r="AE90">
            <v>0</v>
          </cell>
          <cell r="AF90">
            <v>0</v>
          </cell>
          <cell r="AH90" t="str">
            <v>36250</v>
          </cell>
          <cell r="AI90" t="str">
            <v>25118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7.1999999999999995E-2</v>
          </cell>
          <cell r="AO90">
            <v>2.5000000000000001E-2</v>
          </cell>
          <cell r="AP90">
            <v>0</v>
          </cell>
          <cell r="AQ90">
            <v>3.1E-2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0.128</v>
          </cell>
          <cell r="AX90">
            <v>0</v>
          </cell>
        </row>
        <row r="91">
          <cell r="A91" t="str">
            <v>25155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0.109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0.109</v>
          </cell>
          <cell r="Q91" t="str">
            <v>34033</v>
          </cell>
          <cell r="R91" t="str">
            <v>25155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 t="str">
            <v>34033</v>
          </cell>
          <cell r="AI91" t="str">
            <v>25155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A92" t="str">
            <v>25160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0.1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0.1</v>
          </cell>
          <cell r="Q92" t="str">
            <v>11051</v>
          </cell>
          <cell r="R92" t="str">
            <v>25160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 t="str">
            <v>11051</v>
          </cell>
          <cell r="AI92" t="str">
            <v>25160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A93" t="str">
            <v>25200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 t="str">
            <v>13156</v>
          </cell>
          <cell r="R93" t="str">
            <v>25200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8.2000000000000003E-2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8.2000000000000003E-2</v>
          </cell>
          <cell r="AH93" t="str">
            <v>13156</v>
          </cell>
          <cell r="AI93" t="str">
            <v>25200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A94" t="str">
            <v>26070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 t="str">
            <v>14117</v>
          </cell>
          <cell r="R94" t="str">
            <v>26070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 t="str">
            <v>14117</v>
          </cell>
          <cell r="AI94" t="str">
            <v>26070</v>
          </cell>
          <cell r="AJ94">
            <v>0</v>
          </cell>
          <cell r="AK94">
            <v>0</v>
          </cell>
          <cell r="AL94">
            <v>7.0000000000000001E-3</v>
          </cell>
          <cell r="AM94">
            <v>0</v>
          </cell>
          <cell r="AN94">
            <v>0</v>
          </cell>
          <cell r="AO94">
            <v>2.9000000000000001E-2</v>
          </cell>
          <cell r="AP94">
            <v>0</v>
          </cell>
          <cell r="AQ94">
            <v>7.0000000000000001E-3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4.3000000000000003E-2</v>
          </cell>
          <cell r="AX94">
            <v>0</v>
          </cell>
        </row>
        <row r="95">
          <cell r="A95" t="str">
            <v>27010</v>
          </cell>
          <cell r="B95">
            <v>0</v>
          </cell>
          <cell r="C95">
            <v>1.4279999999999999</v>
          </cell>
          <cell r="D95">
            <v>0</v>
          </cell>
          <cell r="E95">
            <v>0</v>
          </cell>
          <cell r="F95">
            <v>0.436</v>
          </cell>
          <cell r="G95">
            <v>0.13100000000000001</v>
          </cell>
          <cell r="H95">
            <v>0.29899999999999999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0.996</v>
          </cell>
          <cell r="N95">
            <v>0.44800000000000001</v>
          </cell>
          <cell r="O95">
            <v>2.294</v>
          </cell>
          <cell r="Q95" t="str">
            <v>27902</v>
          </cell>
          <cell r="R95" t="str">
            <v>27010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 t="str">
            <v>27902</v>
          </cell>
          <cell r="AI95" t="str">
            <v>27010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A96" t="str">
            <v>27019</v>
          </cell>
          <cell r="B96">
            <v>0</v>
          </cell>
          <cell r="C96">
            <v>0.16200000000000001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0.16200000000000001</v>
          </cell>
          <cell r="Q96" t="str">
            <v>17210</v>
          </cell>
          <cell r="R96" t="str">
            <v>27019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 t="str">
            <v>17210</v>
          </cell>
          <cell r="AI96" t="str">
            <v>27019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A97" t="str">
            <v>27320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 t="str">
            <v>39200</v>
          </cell>
          <cell r="R97" t="str">
            <v>27320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 t="str">
            <v>39200</v>
          </cell>
          <cell r="AI97" t="str">
            <v>27320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A98" t="str">
            <v>27343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 t="str">
            <v>17411</v>
          </cell>
          <cell r="R98" t="str">
            <v>27343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 t="str">
            <v>17411</v>
          </cell>
          <cell r="AI98" t="str">
            <v>27343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0.41</v>
          </cell>
          <cell r="AT98">
            <v>0</v>
          </cell>
          <cell r="AU98">
            <v>0</v>
          </cell>
          <cell r="AV98">
            <v>0</v>
          </cell>
          <cell r="AW98">
            <v>0.41</v>
          </cell>
          <cell r="AX98">
            <v>0</v>
          </cell>
        </row>
        <row r="99">
          <cell r="A99" t="str">
            <v>27403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1.2130000000000001</v>
          </cell>
          <cell r="N99">
            <v>0</v>
          </cell>
          <cell r="O99">
            <v>0</v>
          </cell>
          <cell r="Q99" t="str">
            <v>23403</v>
          </cell>
          <cell r="R99" t="str">
            <v>27403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 t="str">
            <v>23403</v>
          </cell>
          <cell r="AI99" t="str">
            <v>27403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A100" t="str">
            <v>27416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 t="str">
            <v>03116</v>
          </cell>
          <cell r="R100" t="str">
            <v>27416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 t="str">
            <v>03116</v>
          </cell>
          <cell r="AI100" t="str">
            <v>27416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A101" t="str">
            <v>27417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0.5</v>
          </cell>
          <cell r="O101">
            <v>0</v>
          </cell>
          <cell r="Q101" t="str">
            <v>25160</v>
          </cell>
          <cell r="R101" t="str">
            <v>27417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 t="str">
            <v>25160</v>
          </cell>
          <cell r="AI101" t="str">
            <v>27417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0.83</v>
          </cell>
          <cell r="AT101">
            <v>0</v>
          </cell>
          <cell r="AU101">
            <v>0</v>
          </cell>
          <cell r="AV101">
            <v>0</v>
          </cell>
          <cell r="AW101">
            <v>0.83</v>
          </cell>
          <cell r="AX101">
            <v>0</v>
          </cell>
        </row>
        <row r="102">
          <cell r="A102" t="str">
            <v>27902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 t="str">
            <v>31016</v>
          </cell>
          <cell r="R102" t="str">
            <v>27902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 t="str">
            <v>31016</v>
          </cell>
          <cell r="AI102" t="str">
            <v>27902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</row>
        <row r="103">
          <cell r="A103" t="str">
            <v>29311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0.372</v>
          </cell>
          <cell r="O103">
            <v>0</v>
          </cell>
          <cell r="Q103" t="str">
            <v>23402</v>
          </cell>
          <cell r="R103" t="str">
            <v>29311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 t="str">
            <v>23402</v>
          </cell>
          <cell r="AI103" t="str">
            <v>29311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0.187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8.0000000000000002E-3</v>
          </cell>
          <cell r="AW103">
            <v>0.187</v>
          </cell>
          <cell r="AX103">
            <v>8.0000000000000002E-3</v>
          </cell>
        </row>
        <row r="104">
          <cell r="A104" t="str">
            <v>30002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 t="str">
            <v>10050</v>
          </cell>
          <cell r="R104" t="str">
            <v>30002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 t="str">
            <v>10050</v>
          </cell>
          <cell r="AI104" t="str">
            <v>30002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</row>
        <row r="105">
          <cell r="A105" t="str">
            <v>30029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 t="str">
            <v>39119</v>
          </cell>
          <cell r="R105" t="str">
            <v>30029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 t="str">
            <v>39119</v>
          </cell>
          <cell r="AI105" t="str">
            <v>30029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</row>
        <row r="106">
          <cell r="A106" t="str">
            <v>30303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 t="str">
            <v>05402</v>
          </cell>
          <cell r="R106" t="str">
            <v>30303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 t="str">
            <v>05402</v>
          </cell>
          <cell r="AI106" t="str">
            <v>30303</v>
          </cell>
          <cell r="AJ106">
            <v>0</v>
          </cell>
          <cell r="AK106">
            <v>0</v>
          </cell>
          <cell r="AL106">
            <v>0.1</v>
          </cell>
          <cell r="AM106">
            <v>0</v>
          </cell>
          <cell r="AN106">
            <v>0.1</v>
          </cell>
          <cell r="AO106">
            <v>0.1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0.30000000000000004</v>
          </cell>
          <cell r="AX106">
            <v>0</v>
          </cell>
        </row>
        <row r="107">
          <cell r="A107" t="str">
            <v>31004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 t="str">
            <v>24404</v>
          </cell>
          <cell r="R107" t="str">
            <v>31004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 t="str">
            <v>24404</v>
          </cell>
          <cell r="AI107" t="str">
            <v>31004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0.6</v>
          </cell>
          <cell r="AW107">
            <v>0</v>
          </cell>
          <cell r="AX107">
            <v>0.6</v>
          </cell>
        </row>
        <row r="108">
          <cell r="A108" t="str">
            <v>31006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 t="str">
            <v>34402</v>
          </cell>
          <cell r="R108" t="str">
            <v>31006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 t="str">
            <v>34402</v>
          </cell>
          <cell r="AI108" t="str">
            <v>31006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</row>
        <row r="109">
          <cell r="A109" t="str">
            <v>31016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 t="str">
            <v>18401</v>
          </cell>
          <cell r="R109" t="str">
            <v>31016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0.98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0.98</v>
          </cell>
          <cell r="AH109" t="str">
            <v>18401</v>
          </cell>
          <cell r="AI109" t="str">
            <v>31016</v>
          </cell>
          <cell r="AJ109">
            <v>0.12</v>
          </cell>
          <cell r="AK109">
            <v>0</v>
          </cell>
          <cell r="AL109">
            <v>0.5</v>
          </cell>
          <cell r="AM109">
            <v>0</v>
          </cell>
          <cell r="AN109">
            <v>0.2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0.82000000000000006</v>
          </cell>
          <cell r="AX109">
            <v>0</v>
          </cell>
        </row>
        <row r="110">
          <cell r="A110" t="str">
            <v>31201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 t="str">
            <v>21301</v>
          </cell>
          <cell r="R110" t="str">
            <v>31201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 t="str">
            <v>21301</v>
          </cell>
          <cell r="AI110" t="str">
            <v>31201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1</v>
          </cell>
          <cell r="AX110">
            <v>0</v>
          </cell>
        </row>
        <row r="111">
          <cell r="A111" t="str">
            <v>31332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 t="str">
            <v>24014</v>
          </cell>
          <cell r="R111" t="str">
            <v>31332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 t="str">
            <v>24014</v>
          </cell>
          <cell r="AI111" t="str">
            <v>31332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A112" t="str">
            <v>32081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 t="str">
            <v>13144</v>
          </cell>
          <cell r="R112" t="str">
            <v>32081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 t="str">
            <v>13144</v>
          </cell>
          <cell r="AI112" t="str">
            <v>32081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113" t="str">
            <v>32325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0.70799999999999996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0.70799999999999996</v>
          </cell>
          <cell r="O113">
            <v>0</v>
          </cell>
          <cell r="Q113" t="str">
            <v>17415</v>
          </cell>
          <cell r="R113" t="str">
            <v>32325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 t="str">
            <v>17415</v>
          </cell>
          <cell r="AI113" t="str">
            <v>32325</v>
          </cell>
          <cell r="AJ113">
            <v>0</v>
          </cell>
          <cell r="AK113">
            <v>0</v>
          </cell>
          <cell r="AL113">
            <v>0.115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0.159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0.27400000000000002</v>
          </cell>
          <cell r="AX113">
            <v>0</v>
          </cell>
        </row>
        <row r="114">
          <cell r="A114" t="str">
            <v>32326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 t="str">
            <v>17414</v>
          </cell>
          <cell r="R114" t="str">
            <v>32326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 t="str">
            <v>17414</v>
          </cell>
          <cell r="AI114" t="str">
            <v>32326</v>
          </cell>
          <cell r="AJ114">
            <v>2.9000000000000001E-2</v>
          </cell>
          <cell r="AK114">
            <v>0</v>
          </cell>
          <cell r="AL114">
            <v>0.114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0.114</v>
          </cell>
          <cell r="AT114">
            <v>0</v>
          </cell>
          <cell r="AU114">
            <v>0</v>
          </cell>
          <cell r="AV114">
            <v>2.9000000000000001E-2</v>
          </cell>
          <cell r="AW114">
            <v>0.25700000000000001</v>
          </cell>
          <cell r="AX114">
            <v>2.9000000000000001E-2</v>
          </cell>
        </row>
        <row r="115">
          <cell r="A115" t="str">
            <v>32360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str">
            <v>17410</v>
          </cell>
          <cell r="R115" t="str">
            <v>32360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 t="str">
            <v>17410</v>
          </cell>
          <cell r="AI115" t="str">
            <v>32360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0.15</v>
          </cell>
          <cell r="AO115">
            <v>1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1.1499999999999999</v>
          </cell>
          <cell r="AX115">
            <v>0</v>
          </cell>
        </row>
        <row r="116">
          <cell r="A116" t="str">
            <v>32901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 t="str">
            <v>17400</v>
          </cell>
          <cell r="R116" t="str">
            <v>32901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 t="str">
            <v>17400</v>
          </cell>
          <cell r="AI116" t="str">
            <v>32901</v>
          </cell>
          <cell r="AJ116">
            <v>0</v>
          </cell>
          <cell r="AK116">
            <v>0</v>
          </cell>
          <cell r="AL116">
            <v>0.08</v>
          </cell>
          <cell r="AM116">
            <v>0</v>
          </cell>
          <cell r="AN116">
            <v>0.2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0.28000000000000003</v>
          </cell>
          <cell r="AX116">
            <v>0</v>
          </cell>
        </row>
        <row r="117">
          <cell r="A117" t="str">
            <v>33030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0.01</v>
          </cell>
          <cell r="H117">
            <v>2.8000000000000001E-2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3.7999999999999999E-2</v>
          </cell>
          <cell r="Q117" t="str">
            <v>39209</v>
          </cell>
          <cell r="R117" t="str">
            <v>33030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 t="str">
            <v>39209</v>
          </cell>
          <cell r="AI117" t="str">
            <v>33030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A118" t="str">
            <v>33036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 t="str">
            <v>19403</v>
          </cell>
          <cell r="R118" t="str">
            <v>33036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 t="str">
            <v>19403</v>
          </cell>
          <cell r="AI118" t="str">
            <v>33036</v>
          </cell>
          <cell r="AJ118">
            <v>0</v>
          </cell>
          <cell r="AK118">
            <v>0</v>
          </cell>
          <cell r="AL118">
            <v>1.7999999999999999E-2</v>
          </cell>
          <cell r="AM118">
            <v>0</v>
          </cell>
          <cell r="AN118">
            <v>0.16500000000000001</v>
          </cell>
          <cell r="AO118">
            <v>0</v>
          </cell>
          <cell r="AP118">
            <v>0</v>
          </cell>
          <cell r="AQ118">
            <v>1.6E-2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0.19900000000000001</v>
          </cell>
          <cell r="AX118">
            <v>0</v>
          </cell>
        </row>
        <row r="119">
          <cell r="A119" t="str">
            <v>33070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8.1000000000000003E-2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8.1000000000000003E-2</v>
          </cell>
          <cell r="Q119" t="str">
            <v>18402</v>
          </cell>
          <cell r="R119" t="str">
            <v>33070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 t="str">
            <v>18402</v>
          </cell>
          <cell r="AI119" t="str">
            <v>33070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4.1000000000000002E-2</v>
          </cell>
          <cell r="AW119">
            <v>0</v>
          </cell>
          <cell r="AX119">
            <v>4.1000000000000002E-2</v>
          </cell>
        </row>
        <row r="120">
          <cell r="A120" t="str">
            <v>33115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0.16700000000000001</v>
          </cell>
          <cell r="N120">
            <v>0</v>
          </cell>
          <cell r="O120">
            <v>0</v>
          </cell>
          <cell r="Q120" t="str">
            <v>33030</v>
          </cell>
          <cell r="R120" t="str">
            <v>33115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 t="str">
            <v>33030</v>
          </cell>
          <cell r="AI120" t="str">
            <v>33115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0.33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0.33</v>
          </cell>
          <cell r="AX120">
            <v>0</v>
          </cell>
        </row>
        <row r="121">
          <cell r="A121" t="str">
            <v>33206</v>
          </cell>
          <cell r="B121">
            <v>0</v>
          </cell>
          <cell r="C121">
            <v>2.5000000000000001E-2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2.5000000000000001E-2</v>
          </cell>
          <cell r="Q121" t="str">
            <v>35200</v>
          </cell>
          <cell r="R121" t="str">
            <v>33206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 t="str">
            <v>35200</v>
          </cell>
          <cell r="AI121" t="str">
            <v>33206</v>
          </cell>
          <cell r="AJ121">
            <v>0</v>
          </cell>
          <cell r="AK121">
            <v>0</v>
          </cell>
          <cell r="AL121">
            <v>7.0000000000000001E-3</v>
          </cell>
          <cell r="AM121">
            <v>0</v>
          </cell>
          <cell r="AN121">
            <v>0</v>
          </cell>
          <cell r="AO121">
            <v>1.7000000000000001E-2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2.4E-2</v>
          </cell>
          <cell r="AX121">
            <v>0</v>
          </cell>
        </row>
        <row r="122">
          <cell r="A122" t="str">
            <v>33211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 t="str">
            <v>08401</v>
          </cell>
          <cell r="R122" t="str">
            <v>33211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 t="str">
            <v>08401</v>
          </cell>
          <cell r="AI122" t="str">
            <v>33211</v>
          </cell>
          <cell r="AJ122">
            <v>0</v>
          </cell>
          <cell r="AK122">
            <v>0</v>
          </cell>
          <cell r="AL122">
            <v>0.02</v>
          </cell>
          <cell r="AM122">
            <v>0</v>
          </cell>
          <cell r="AN122">
            <v>7.0000000000000007E-2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9.0000000000000011E-2</v>
          </cell>
          <cell r="AX122">
            <v>0</v>
          </cell>
        </row>
        <row r="123">
          <cell r="A123" t="str">
            <v>33212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7.4999999999999997E-2</v>
          </cell>
          <cell r="N123">
            <v>0</v>
          </cell>
          <cell r="O123">
            <v>0</v>
          </cell>
          <cell r="Q123" t="str">
            <v>Grand Total</v>
          </cell>
          <cell r="R123" t="str">
            <v>33212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 t="str">
            <v>Grand Total</v>
          </cell>
          <cell r="AI123" t="str">
            <v>33212</v>
          </cell>
          <cell r="AJ123">
            <v>0</v>
          </cell>
          <cell r="AK123">
            <v>0</v>
          </cell>
          <cell r="AL123">
            <v>0.13300000000000001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0.14000000000000001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0.27300000000000002</v>
          </cell>
          <cell r="AX123">
            <v>0</v>
          </cell>
        </row>
        <row r="124">
          <cell r="A124" t="str">
            <v>34003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0.57099999999999995</v>
          </cell>
          <cell r="N124">
            <v>0.42599999999999999</v>
          </cell>
          <cell r="O124">
            <v>0</v>
          </cell>
          <cell r="R124" t="str">
            <v>34003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I124" t="str">
            <v>34003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2</v>
          </cell>
          <cell r="AT124">
            <v>0</v>
          </cell>
          <cell r="AU124">
            <v>0</v>
          </cell>
          <cell r="AV124">
            <v>0</v>
          </cell>
          <cell r="AW124">
            <v>2</v>
          </cell>
          <cell r="AX124">
            <v>0</v>
          </cell>
        </row>
        <row r="125">
          <cell r="A125" t="str">
            <v>34307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0.12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</v>
          </cell>
          <cell r="R125" t="str">
            <v>34307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I125" t="str">
            <v>34307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0.33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0.2</v>
          </cell>
          <cell r="AW125">
            <v>0.33</v>
          </cell>
          <cell r="AX125">
            <v>0.2</v>
          </cell>
        </row>
        <row r="126">
          <cell r="A126" t="str">
            <v>34324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R126" t="str">
            <v>34324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I126" t="str">
            <v>34324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</row>
        <row r="127">
          <cell r="A127" t="str">
            <v>34401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0.35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0.3</v>
          </cell>
          <cell r="N127">
            <v>0</v>
          </cell>
          <cell r="O127">
            <v>0.35</v>
          </cell>
          <cell r="R127" t="str">
            <v>34401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 t="str">
            <v>34401</v>
          </cell>
          <cell r="AJ127">
            <v>0</v>
          </cell>
          <cell r="AK127">
            <v>0</v>
          </cell>
          <cell r="AL127">
            <v>0.1</v>
          </cell>
          <cell r="AM127">
            <v>0</v>
          </cell>
          <cell r="AN127">
            <v>0.4</v>
          </cell>
          <cell r="AO127">
            <v>0.76</v>
          </cell>
          <cell r="AP127">
            <v>0</v>
          </cell>
          <cell r="AQ127">
            <v>0.04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1.3</v>
          </cell>
          <cell r="AX127">
            <v>0</v>
          </cell>
        </row>
        <row r="128">
          <cell r="A128" t="str">
            <v>34402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R128" t="str">
            <v>34402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I128" t="str">
            <v>34402</v>
          </cell>
          <cell r="AJ128">
            <v>0</v>
          </cell>
          <cell r="AK128">
            <v>0</v>
          </cell>
          <cell r="AL128">
            <v>0.5</v>
          </cell>
          <cell r="AM128">
            <v>0</v>
          </cell>
          <cell r="AN128">
            <v>0</v>
          </cell>
          <cell r="AO128">
            <v>0.4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0.9</v>
          </cell>
          <cell r="AX128">
            <v>0</v>
          </cell>
        </row>
        <row r="129">
          <cell r="A129" t="str">
            <v>35200</v>
          </cell>
          <cell r="B129">
            <v>0</v>
          </cell>
          <cell r="C129">
            <v>0</v>
          </cell>
          <cell r="D129">
            <v>0</v>
          </cell>
          <cell r="E129">
            <v>0.19800000000000001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0.19800000000000001</v>
          </cell>
          <cell r="R129" t="str">
            <v>35200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 t="str">
            <v>35200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A130" t="str">
            <v>36140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R130" t="str">
            <v>36140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 t="str">
            <v>36140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A131" t="str">
            <v>36250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R131" t="str">
            <v>36250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I131" t="str">
            <v>36250</v>
          </cell>
          <cell r="AJ131">
            <v>1.4E-2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1.4999999999999999E-2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2.8999999999999998E-2</v>
          </cell>
          <cell r="AX131">
            <v>0</v>
          </cell>
        </row>
        <row r="132">
          <cell r="A132" t="str">
            <v>36400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R132" t="str">
            <v>36400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I132" t="str">
            <v>36400</v>
          </cell>
          <cell r="AJ132">
            <v>0</v>
          </cell>
          <cell r="AK132">
            <v>0</v>
          </cell>
          <cell r="AL132">
            <v>3.3000000000000002E-2</v>
          </cell>
          <cell r="AM132">
            <v>0</v>
          </cell>
          <cell r="AN132">
            <v>0.255</v>
          </cell>
          <cell r="AO132">
            <v>0.192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0.48000000000000004</v>
          </cell>
          <cell r="AX132">
            <v>0</v>
          </cell>
        </row>
        <row r="133">
          <cell r="A133" t="str">
            <v>37501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R133" t="str">
            <v>37501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 t="str">
            <v>37501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A134" t="str">
            <v>37507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R134" t="str">
            <v>37507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 t="str">
            <v>37507</v>
          </cell>
          <cell r="AJ134">
            <v>0</v>
          </cell>
          <cell r="AK134">
            <v>0</v>
          </cell>
          <cell r="AL134">
            <v>0.1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0.1</v>
          </cell>
          <cell r="AX134">
            <v>0</v>
          </cell>
        </row>
        <row r="135">
          <cell r="A135" t="str">
            <v>38264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7.9000000000000001E-2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1.6E-2</v>
          </cell>
          <cell r="N135">
            <v>0</v>
          </cell>
          <cell r="O135">
            <v>7.9000000000000001E-2</v>
          </cell>
          <cell r="R135" t="str">
            <v>38264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I135" t="str">
            <v>38264</v>
          </cell>
          <cell r="AJ135">
            <v>0</v>
          </cell>
          <cell r="AK135">
            <v>0</v>
          </cell>
          <cell r="AL135">
            <v>0.02</v>
          </cell>
          <cell r="AM135">
            <v>0</v>
          </cell>
          <cell r="AN135">
            <v>2.7E-2</v>
          </cell>
          <cell r="AO135">
            <v>0.02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6.7000000000000004E-2</v>
          </cell>
          <cell r="AX135">
            <v>0</v>
          </cell>
        </row>
        <row r="136">
          <cell r="A136" t="str">
            <v>38265</v>
          </cell>
          <cell r="B136">
            <v>0</v>
          </cell>
          <cell r="C136">
            <v>0.05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0.05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0.1</v>
          </cell>
          <cell r="R136" t="str">
            <v>38265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I136" t="str">
            <v>38265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A137" t="str">
            <v>38267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R137" t="str">
            <v>38267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I137" t="str">
            <v>38267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0.151</v>
          </cell>
          <cell r="AT137">
            <v>0</v>
          </cell>
          <cell r="AU137">
            <v>0</v>
          </cell>
          <cell r="AV137">
            <v>0</v>
          </cell>
          <cell r="AW137">
            <v>0.151</v>
          </cell>
          <cell r="AX137">
            <v>0</v>
          </cell>
        </row>
        <row r="138">
          <cell r="A138" t="str">
            <v>38300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0.18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0.18</v>
          </cell>
          <cell r="R138" t="str">
            <v>38300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I138" t="str">
            <v>38300</v>
          </cell>
          <cell r="AJ138">
            <v>0</v>
          </cell>
          <cell r="AK138">
            <v>0</v>
          </cell>
          <cell r="AL138">
            <v>7.0000000000000007E-2</v>
          </cell>
          <cell r="AM138">
            <v>0</v>
          </cell>
          <cell r="AN138">
            <v>0.06</v>
          </cell>
          <cell r="AO138">
            <v>0.09</v>
          </cell>
          <cell r="AP138">
            <v>0</v>
          </cell>
          <cell r="AQ138">
            <v>0.03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0.25</v>
          </cell>
          <cell r="AX138">
            <v>0</v>
          </cell>
        </row>
        <row r="139">
          <cell r="A139" t="str">
            <v>38304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R139" t="str">
            <v>38304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I139" t="str">
            <v>38304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A140" t="str">
            <v>38306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R140" t="str">
            <v>38306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I140" t="str">
            <v>38306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7.1999999999999995E-2</v>
          </cell>
          <cell r="AO140">
            <v>0.219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0.29099999999999998</v>
          </cell>
          <cell r="AX140">
            <v>0</v>
          </cell>
        </row>
        <row r="141">
          <cell r="A141" t="str">
            <v>38324</v>
          </cell>
          <cell r="B141">
            <v>0</v>
          </cell>
          <cell r="C141">
            <v>0.12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0.12</v>
          </cell>
          <cell r="R141" t="str">
            <v>38324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 t="str">
            <v>38324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0.1</v>
          </cell>
          <cell r="AO141">
            <v>7.0000000000000007E-2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0.17</v>
          </cell>
          <cell r="AX141">
            <v>0</v>
          </cell>
        </row>
        <row r="142">
          <cell r="A142" t="str">
            <v>39002</v>
          </cell>
          <cell r="B142">
            <v>7.0000000000000001E-3</v>
          </cell>
          <cell r="C142">
            <v>0</v>
          </cell>
          <cell r="D142">
            <v>7.0000000000000001E-3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5.2999999999999999E-2</v>
          </cell>
          <cell r="O142">
            <v>1.4E-2</v>
          </cell>
          <cell r="R142" t="str">
            <v>39002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I142" t="str">
            <v>39002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A143" t="str">
            <v>39007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R143" t="str">
            <v>39007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 t="str">
            <v>39007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0.5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0.5</v>
          </cell>
          <cell r="AX143">
            <v>0</v>
          </cell>
        </row>
        <row r="144">
          <cell r="A144" t="str">
            <v>39119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R144" t="str">
            <v>39119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I144" t="str">
            <v>39119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A145" t="str">
            <v>39200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R145" t="str">
            <v>39200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 t="str">
            <v>39200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0.31</v>
          </cell>
          <cell r="AT145">
            <v>0</v>
          </cell>
          <cell r="AU145">
            <v>0</v>
          </cell>
          <cell r="AV145">
            <v>0</v>
          </cell>
          <cell r="AW145">
            <v>0.31</v>
          </cell>
          <cell r="AX145">
            <v>0</v>
          </cell>
        </row>
        <row r="146">
          <cell r="A146" t="str">
            <v>39201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R146" t="str">
            <v>39201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I146" t="str">
            <v>39201</v>
          </cell>
          <cell r="AJ146">
            <v>0.01</v>
          </cell>
          <cell r="AK146">
            <v>0</v>
          </cell>
          <cell r="AL146">
            <v>0.06</v>
          </cell>
          <cell r="AM146">
            <v>0</v>
          </cell>
          <cell r="AN146">
            <v>0.92</v>
          </cell>
          <cell r="AO146">
            <v>2</v>
          </cell>
          <cell r="AP146">
            <v>0</v>
          </cell>
          <cell r="AQ146">
            <v>0.02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3.0100000000000002</v>
          </cell>
          <cell r="AX146">
            <v>0</v>
          </cell>
        </row>
        <row r="147">
          <cell r="A147" t="str">
            <v>39202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R147" t="str">
            <v>39202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 t="str">
            <v>39202</v>
          </cell>
          <cell r="AJ147">
            <v>0</v>
          </cell>
          <cell r="AK147">
            <v>0</v>
          </cell>
          <cell r="AL147">
            <v>0.66700000000000004</v>
          </cell>
          <cell r="AM147">
            <v>0</v>
          </cell>
          <cell r="AN147">
            <v>0</v>
          </cell>
          <cell r="AO147">
            <v>0.5</v>
          </cell>
          <cell r="AP147">
            <v>0</v>
          </cell>
          <cell r="AQ147">
            <v>0.36499999999999999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1.532</v>
          </cell>
          <cell r="AX147">
            <v>0</v>
          </cell>
        </row>
        <row r="148">
          <cell r="A148" t="str">
            <v>39203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R148" t="str">
            <v>39203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 t="str">
            <v>39203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</row>
        <row r="149">
          <cell r="A149" t="str">
            <v>39208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R149" t="str">
            <v>39208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 t="str">
            <v>39208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</row>
        <row r="150">
          <cell r="A150" t="str">
            <v>39209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0.215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0.215</v>
          </cell>
          <cell r="R150" t="str">
            <v>39209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0.69199999999999995</v>
          </cell>
          <cell r="AE150">
            <v>0</v>
          </cell>
          <cell r="AF150">
            <v>0</v>
          </cell>
          <cell r="AI150" t="str">
            <v>39209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</row>
        <row r="151">
          <cell r="A151" t="str">
            <v>(blank)</v>
          </cell>
          <cell r="N151">
            <v>0</v>
          </cell>
          <cell r="O151">
            <v>0</v>
          </cell>
          <cell r="R151" t="str">
            <v>(blank)</v>
          </cell>
          <cell r="AE151">
            <v>0</v>
          </cell>
          <cell r="AF151">
            <v>0</v>
          </cell>
          <cell r="AI151" t="str">
            <v>(blank)</v>
          </cell>
          <cell r="AV151">
            <v>0</v>
          </cell>
          <cell r="AW151">
            <v>0</v>
          </cell>
          <cell r="AX151">
            <v>0</v>
          </cell>
        </row>
        <row r="152">
          <cell r="A152" t="str">
            <v>Grand Total</v>
          </cell>
          <cell r="B152">
            <v>1.4E-2</v>
          </cell>
          <cell r="C152">
            <v>7.9080000000000004</v>
          </cell>
          <cell r="D152">
            <v>0.65</v>
          </cell>
          <cell r="E152">
            <v>1.1480000000000001</v>
          </cell>
          <cell r="F152">
            <v>2.0939999999999999</v>
          </cell>
          <cell r="G152">
            <v>2.9379999999999997</v>
          </cell>
          <cell r="H152">
            <v>15.177999999999999</v>
          </cell>
          <cell r="I152">
            <v>0</v>
          </cell>
          <cell r="J152">
            <v>2</v>
          </cell>
          <cell r="K152">
            <v>13.582000000000001</v>
          </cell>
          <cell r="L152">
            <v>0.80800000000000005</v>
          </cell>
          <cell r="M152">
            <v>7.6799999999999988</v>
          </cell>
          <cell r="N152">
            <v>8.2320000000000029</v>
          </cell>
          <cell r="O152">
            <v>31.93</v>
          </cell>
          <cell r="R152" t="str">
            <v>Grand Total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2.1240000000000001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6.9060000000000006</v>
          </cell>
          <cell r="AE152">
            <v>0</v>
          </cell>
          <cell r="AF152">
            <v>2.1240000000000001</v>
          </cell>
          <cell r="AI152" t="str">
            <v>Grand Total</v>
          </cell>
          <cell r="AJ152">
            <v>0.56000000000000005</v>
          </cell>
          <cell r="AK152">
            <v>0</v>
          </cell>
          <cell r="AL152">
            <v>13.753999999999992</v>
          </cell>
          <cell r="AM152">
            <v>0</v>
          </cell>
          <cell r="AN152">
            <v>22.444000000000003</v>
          </cell>
          <cell r="AO152">
            <v>22.045999999999999</v>
          </cell>
          <cell r="AP152">
            <v>0.85200000000000009</v>
          </cell>
          <cell r="AQ152">
            <v>2.8419999999999996</v>
          </cell>
          <cell r="AR152">
            <v>3.0859999999999999</v>
          </cell>
          <cell r="AS152">
            <v>9.8040000000000003</v>
          </cell>
          <cell r="AT152">
            <v>0</v>
          </cell>
          <cell r="AU152">
            <v>1.9779999999999998</v>
          </cell>
          <cell r="AV152">
            <v>3.8240000000000003</v>
          </cell>
          <cell r="AW152">
            <v>75.387999999999991</v>
          </cell>
          <cell r="AX152">
            <v>5.8019999999999996</v>
          </cell>
        </row>
        <row r="153">
          <cell r="N153">
            <v>0</v>
          </cell>
          <cell r="O153">
            <v>0</v>
          </cell>
          <cell r="AE153">
            <v>0</v>
          </cell>
          <cell r="AF153">
            <v>0</v>
          </cell>
          <cell r="AV153">
            <v>0</v>
          </cell>
          <cell r="AW153">
            <v>0</v>
          </cell>
          <cell r="AX153">
            <v>0</v>
          </cell>
        </row>
        <row r="154">
          <cell r="N154">
            <v>0</v>
          </cell>
          <cell r="O154">
            <v>0</v>
          </cell>
          <cell r="AE154">
            <v>0</v>
          </cell>
          <cell r="AF154">
            <v>0</v>
          </cell>
          <cell r="AV154">
            <v>0</v>
          </cell>
          <cell r="AW154">
            <v>0</v>
          </cell>
          <cell r="AX154">
            <v>0</v>
          </cell>
        </row>
        <row r="155">
          <cell r="N155">
            <v>0</v>
          </cell>
          <cell r="O155">
            <v>0</v>
          </cell>
          <cell r="AE155">
            <v>0</v>
          </cell>
          <cell r="AF155">
            <v>0</v>
          </cell>
          <cell r="AV155">
            <v>0</v>
          </cell>
          <cell r="AW155">
            <v>0</v>
          </cell>
          <cell r="AX155">
            <v>0</v>
          </cell>
        </row>
        <row r="156">
          <cell r="N156">
            <v>0</v>
          </cell>
          <cell r="O156">
            <v>0</v>
          </cell>
          <cell r="AE156">
            <v>0</v>
          </cell>
          <cell r="AF156">
            <v>0</v>
          </cell>
          <cell r="AV156">
            <v>0</v>
          </cell>
          <cell r="AW156">
            <v>0</v>
          </cell>
          <cell r="AX156">
            <v>0</v>
          </cell>
        </row>
        <row r="157">
          <cell r="N157">
            <v>0</v>
          </cell>
          <cell r="O157">
            <v>0</v>
          </cell>
          <cell r="AE157">
            <v>0</v>
          </cell>
          <cell r="AF157">
            <v>0</v>
          </cell>
          <cell r="AV157">
            <v>0</v>
          </cell>
          <cell r="AW157">
            <v>0</v>
          </cell>
          <cell r="AX157">
            <v>0</v>
          </cell>
        </row>
        <row r="158">
          <cell r="N158">
            <v>0</v>
          </cell>
          <cell r="O158">
            <v>0</v>
          </cell>
          <cell r="AE158">
            <v>0</v>
          </cell>
          <cell r="AF158">
            <v>0</v>
          </cell>
          <cell r="AV158">
            <v>0</v>
          </cell>
          <cell r="AW158">
            <v>0</v>
          </cell>
          <cell r="AX158">
            <v>0</v>
          </cell>
        </row>
        <row r="159">
          <cell r="N159">
            <v>0</v>
          </cell>
          <cell r="O159">
            <v>0</v>
          </cell>
          <cell r="AE159">
            <v>0</v>
          </cell>
          <cell r="AF159">
            <v>0</v>
          </cell>
          <cell r="AV159">
            <v>0</v>
          </cell>
          <cell r="AW159">
            <v>0</v>
          </cell>
          <cell r="AX159">
            <v>0</v>
          </cell>
        </row>
        <row r="160">
          <cell r="N160">
            <v>0</v>
          </cell>
          <cell r="O160">
            <v>0</v>
          </cell>
          <cell r="AE160">
            <v>0</v>
          </cell>
          <cell r="AF160">
            <v>0</v>
          </cell>
          <cell r="AV160">
            <v>0</v>
          </cell>
          <cell r="AW160">
            <v>0</v>
          </cell>
          <cell r="AX160">
            <v>0</v>
          </cell>
        </row>
        <row r="161">
          <cell r="N161">
            <v>0</v>
          </cell>
          <cell r="O161">
            <v>0</v>
          </cell>
          <cell r="AE161">
            <v>0</v>
          </cell>
          <cell r="AF161">
            <v>0</v>
          </cell>
          <cell r="AV161">
            <v>0</v>
          </cell>
          <cell r="AW161">
            <v>0</v>
          </cell>
          <cell r="AX161">
            <v>0</v>
          </cell>
        </row>
        <row r="162">
          <cell r="N162">
            <v>0</v>
          </cell>
          <cell r="O162">
            <v>0</v>
          </cell>
          <cell r="AE162">
            <v>0</v>
          </cell>
          <cell r="AF162">
            <v>0</v>
          </cell>
          <cell r="AV162">
            <v>0</v>
          </cell>
          <cell r="AW162">
            <v>0</v>
          </cell>
          <cell r="AX162">
            <v>0</v>
          </cell>
        </row>
        <row r="163">
          <cell r="N163">
            <v>0</v>
          </cell>
          <cell r="O163">
            <v>0</v>
          </cell>
          <cell r="AE163">
            <v>0</v>
          </cell>
          <cell r="AF163">
            <v>0</v>
          </cell>
          <cell r="AV163">
            <v>0</v>
          </cell>
          <cell r="AW163">
            <v>0</v>
          </cell>
          <cell r="AX163">
            <v>0</v>
          </cell>
        </row>
        <row r="164">
          <cell r="N164">
            <v>0</v>
          </cell>
          <cell r="O164">
            <v>0</v>
          </cell>
          <cell r="AE164">
            <v>0</v>
          </cell>
          <cell r="AF164">
            <v>0</v>
          </cell>
          <cell r="AV164">
            <v>0</v>
          </cell>
          <cell r="AW164">
            <v>0</v>
          </cell>
          <cell r="AX164">
            <v>0</v>
          </cell>
        </row>
        <row r="165">
          <cell r="N165">
            <v>0</v>
          </cell>
          <cell r="O165">
            <v>0</v>
          </cell>
          <cell r="AE165">
            <v>0</v>
          </cell>
          <cell r="AF165">
            <v>0</v>
          </cell>
          <cell r="AV165">
            <v>0</v>
          </cell>
          <cell r="AW165">
            <v>0</v>
          </cell>
          <cell r="AX165">
            <v>0</v>
          </cell>
        </row>
        <row r="166">
          <cell r="N166">
            <v>0</v>
          </cell>
          <cell r="O166">
            <v>0</v>
          </cell>
          <cell r="AE166">
            <v>0</v>
          </cell>
          <cell r="AF166">
            <v>0</v>
          </cell>
          <cell r="AV166">
            <v>0</v>
          </cell>
          <cell r="AW166">
            <v>0</v>
          </cell>
          <cell r="AX166">
            <v>0</v>
          </cell>
        </row>
        <row r="167">
          <cell r="N167">
            <v>0</v>
          </cell>
          <cell r="O167">
            <v>0</v>
          </cell>
          <cell r="AE167">
            <v>0</v>
          </cell>
          <cell r="AF167">
            <v>0</v>
          </cell>
          <cell r="AV167">
            <v>0</v>
          </cell>
          <cell r="AW167">
            <v>0</v>
          </cell>
          <cell r="AX167">
            <v>0</v>
          </cell>
        </row>
        <row r="168">
          <cell r="N168">
            <v>0</v>
          </cell>
          <cell r="O168">
            <v>0</v>
          </cell>
          <cell r="AE168">
            <v>0</v>
          </cell>
          <cell r="AF168">
            <v>0</v>
          </cell>
          <cell r="AV168">
            <v>0</v>
          </cell>
          <cell r="AW168">
            <v>0</v>
          </cell>
          <cell r="AX168">
            <v>0</v>
          </cell>
        </row>
        <row r="169">
          <cell r="N169">
            <v>0</v>
          </cell>
          <cell r="O169">
            <v>0</v>
          </cell>
          <cell r="AE169">
            <v>0</v>
          </cell>
          <cell r="AF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N170">
            <v>0</v>
          </cell>
          <cell r="O170">
            <v>0</v>
          </cell>
          <cell r="AE170">
            <v>0</v>
          </cell>
          <cell r="AF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N171">
            <v>0</v>
          </cell>
          <cell r="O171">
            <v>0</v>
          </cell>
          <cell r="AE171">
            <v>0</v>
          </cell>
          <cell r="AF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N172">
            <v>0</v>
          </cell>
          <cell r="O172">
            <v>0</v>
          </cell>
          <cell r="AE172">
            <v>0</v>
          </cell>
          <cell r="AF172">
            <v>0</v>
          </cell>
          <cell r="AV172">
            <v>0</v>
          </cell>
          <cell r="AW172">
            <v>0</v>
          </cell>
          <cell r="AX172">
            <v>0</v>
          </cell>
        </row>
        <row r="173">
          <cell r="N173">
            <v>0</v>
          </cell>
          <cell r="O173">
            <v>0</v>
          </cell>
          <cell r="AE173">
            <v>0</v>
          </cell>
          <cell r="AF173">
            <v>0</v>
          </cell>
          <cell r="AV173">
            <v>0</v>
          </cell>
          <cell r="AW173">
            <v>0</v>
          </cell>
          <cell r="AX173">
            <v>0</v>
          </cell>
        </row>
        <row r="174">
          <cell r="N174">
            <v>0</v>
          </cell>
          <cell r="O174">
            <v>0</v>
          </cell>
          <cell r="AE174">
            <v>0</v>
          </cell>
          <cell r="AF174">
            <v>0</v>
          </cell>
          <cell r="AV174">
            <v>0</v>
          </cell>
          <cell r="AW174">
            <v>0</v>
          </cell>
          <cell r="AX174">
            <v>0</v>
          </cell>
        </row>
        <row r="175">
          <cell r="N175">
            <v>0</v>
          </cell>
          <cell r="O175">
            <v>0</v>
          </cell>
          <cell r="AE175">
            <v>0</v>
          </cell>
          <cell r="AF175">
            <v>0</v>
          </cell>
          <cell r="AV175">
            <v>0</v>
          </cell>
          <cell r="AW175">
            <v>0</v>
          </cell>
          <cell r="AX175">
            <v>0</v>
          </cell>
        </row>
        <row r="176">
          <cell r="N176">
            <v>0</v>
          </cell>
          <cell r="O176">
            <v>0</v>
          </cell>
          <cell r="AE176">
            <v>0</v>
          </cell>
          <cell r="AF176">
            <v>0</v>
          </cell>
          <cell r="AV176">
            <v>0</v>
          </cell>
          <cell r="AW176">
            <v>0</v>
          </cell>
          <cell r="AX176">
            <v>0</v>
          </cell>
        </row>
        <row r="177">
          <cell r="N177">
            <v>0</v>
          </cell>
          <cell r="O177">
            <v>0</v>
          </cell>
          <cell r="AE177">
            <v>0</v>
          </cell>
          <cell r="AF177">
            <v>0</v>
          </cell>
          <cell r="AV177">
            <v>0</v>
          </cell>
          <cell r="AW177">
            <v>0</v>
          </cell>
          <cell r="AX177">
            <v>0</v>
          </cell>
        </row>
        <row r="178">
          <cell r="N178">
            <v>0</v>
          </cell>
          <cell r="O178">
            <v>0</v>
          </cell>
          <cell r="AE178">
            <v>0</v>
          </cell>
          <cell r="AF178">
            <v>0</v>
          </cell>
          <cell r="AV178">
            <v>0</v>
          </cell>
          <cell r="AW178">
            <v>0</v>
          </cell>
          <cell r="AX178">
            <v>0</v>
          </cell>
        </row>
        <row r="179">
          <cell r="N179">
            <v>0</v>
          </cell>
          <cell r="O179">
            <v>0</v>
          </cell>
          <cell r="AE179">
            <v>0</v>
          </cell>
          <cell r="AF179">
            <v>0</v>
          </cell>
          <cell r="AV179">
            <v>0</v>
          </cell>
          <cell r="AW179">
            <v>0</v>
          </cell>
          <cell r="AX179">
            <v>0</v>
          </cell>
        </row>
        <row r="180">
          <cell r="N180">
            <v>0</v>
          </cell>
          <cell r="O180">
            <v>0</v>
          </cell>
          <cell r="AE180">
            <v>0</v>
          </cell>
          <cell r="AF180">
            <v>0</v>
          </cell>
          <cell r="AV180">
            <v>0</v>
          </cell>
          <cell r="AW180">
            <v>0</v>
          </cell>
          <cell r="AX180">
            <v>0</v>
          </cell>
        </row>
        <row r="181">
          <cell r="N181">
            <v>0</v>
          </cell>
          <cell r="O181">
            <v>0</v>
          </cell>
          <cell r="AE181">
            <v>0</v>
          </cell>
          <cell r="AF181">
            <v>0</v>
          </cell>
          <cell r="AV181">
            <v>0</v>
          </cell>
          <cell r="AW181">
            <v>0</v>
          </cell>
          <cell r="AX181">
            <v>0</v>
          </cell>
        </row>
        <row r="182">
          <cell r="N182">
            <v>0</v>
          </cell>
          <cell r="O182">
            <v>0</v>
          </cell>
          <cell r="AE182">
            <v>0</v>
          </cell>
          <cell r="AF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N183">
            <v>0</v>
          </cell>
          <cell r="O183">
            <v>0</v>
          </cell>
          <cell r="AE183">
            <v>0</v>
          </cell>
          <cell r="AF183">
            <v>0</v>
          </cell>
          <cell r="AV183">
            <v>0</v>
          </cell>
          <cell r="AW183">
            <v>0</v>
          </cell>
          <cell r="AX183">
            <v>0</v>
          </cell>
        </row>
        <row r="184">
          <cell r="N184">
            <v>0</v>
          </cell>
          <cell r="O184">
            <v>0</v>
          </cell>
          <cell r="AE184">
            <v>0</v>
          </cell>
          <cell r="AF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N185">
            <v>0</v>
          </cell>
          <cell r="O185">
            <v>0</v>
          </cell>
          <cell r="AE185">
            <v>0</v>
          </cell>
          <cell r="AF185">
            <v>0</v>
          </cell>
          <cell r="AV185">
            <v>0</v>
          </cell>
          <cell r="AW185">
            <v>0</v>
          </cell>
          <cell r="AX185">
            <v>0</v>
          </cell>
        </row>
        <row r="186">
          <cell r="N186">
            <v>0</v>
          </cell>
          <cell r="O186">
            <v>0</v>
          </cell>
          <cell r="AE186">
            <v>0</v>
          </cell>
          <cell r="AF186">
            <v>0</v>
          </cell>
          <cell r="AV186">
            <v>0</v>
          </cell>
          <cell r="AW186">
            <v>0</v>
          </cell>
          <cell r="AX186">
            <v>0</v>
          </cell>
        </row>
        <row r="187">
          <cell r="N187">
            <v>0</v>
          </cell>
          <cell r="O187">
            <v>0</v>
          </cell>
          <cell r="AE187">
            <v>0</v>
          </cell>
          <cell r="AF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N188">
            <v>0</v>
          </cell>
          <cell r="O188">
            <v>0</v>
          </cell>
          <cell r="AE188">
            <v>0</v>
          </cell>
          <cell r="AF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N189">
            <v>0</v>
          </cell>
          <cell r="O189">
            <v>0</v>
          </cell>
          <cell r="AE189">
            <v>0</v>
          </cell>
          <cell r="AF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N190">
            <v>0</v>
          </cell>
          <cell r="O190">
            <v>0</v>
          </cell>
          <cell r="AE190">
            <v>0</v>
          </cell>
          <cell r="AF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N191">
            <v>0</v>
          </cell>
          <cell r="O191">
            <v>0</v>
          </cell>
          <cell r="AE191">
            <v>0</v>
          </cell>
          <cell r="AF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N192">
            <v>0</v>
          </cell>
          <cell r="O192">
            <v>0</v>
          </cell>
          <cell r="AE192">
            <v>0</v>
          </cell>
          <cell r="AF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N193">
            <v>0</v>
          </cell>
          <cell r="O193">
            <v>0</v>
          </cell>
          <cell r="AE193">
            <v>0</v>
          </cell>
          <cell r="AF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N194">
            <v>0</v>
          </cell>
          <cell r="O194">
            <v>0</v>
          </cell>
          <cell r="AE194">
            <v>0</v>
          </cell>
          <cell r="AF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N195">
            <v>0</v>
          </cell>
          <cell r="O195">
            <v>0</v>
          </cell>
          <cell r="AE195">
            <v>0</v>
          </cell>
          <cell r="AF195">
            <v>0</v>
          </cell>
          <cell r="AV195">
            <v>0</v>
          </cell>
          <cell r="AW195">
            <v>0</v>
          </cell>
          <cell r="AX195">
            <v>0</v>
          </cell>
        </row>
        <row r="196">
          <cell r="N196">
            <v>0</v>
          </cell>
          <cell r="O196">
            <v>0</v>
          </cell>
          <cell r="AE196">
            <v>0</v>
          </cell>
          <cell r="AF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N197">
            <v>0</v>
          </cell>
          <cell r="O197">
            <v>0</v>
          </cell>
          <cell r="AE197">
            <v>0</v>
          </cell>
          <cell r="AF197">
            <v>0</v>
          </cell>
          <cell r="AV197">
            <v>0</v>
          </cell>
          <cell r="AW197">
            <v>0</v>
          </cell>
          <cell r="AX197">
            <v>0</v>
          </cell>
        </row>
        <row r="198">
          <cell r="N198">
            <v>0</v>
          </cell>
          <cell r="O198">
            <v>0</v>
          </cell>
          <cell r="AE198">
            <v>0</v>
          </cell>
          <cell r="AF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N199">
            <v>0</v>
          </cell>
          <cell r="O199">
            <v>0</v>
          </cell>
          <cell r="AE199">
            <v>0</v>
          </cell>
          <cell r="AF199">
            <v>0</v>
          </cell>
          <cell r="AV199">
            <v>0</v>
          </cell>
          <cell r="AW199">
            <v>0</v>
          </cell>
          <cell r="AX199">
            <v>0</v>
          </cell>
        </row>
        <row r="200">
          <cell r="N200">
            <v>0</v>
          </cell>
          <cell r="O200">
            <v>0</v>
          </cell>
          <cell r="AE200">
            <v>0</v>
          </cell>
          <cell r="AF200">
            <v>0</v>
          </cell>
          <cell r="AV200">
            <v>0</v>
          </cell>
          <cell r="AW200">
            <v>0</v>
          </cell>
          <cell r="AX200">
            <v>0</v>
          </cell>
        </row>
        <row r="201">
          <cell r="N201">
            <v>0</v>
          </cell>
          <cell r="O201">
            <v>0</v>
          </cell>
          <cell r="AE201">
            <v>0</v>
          </cell>
          <cell r="AF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N202">
            <v>0</v>
          </cell>
          <cell r="O202">
            <v>0</v>
          </cell>
          <cell r="AE202">
            <v>0</v>
          </cell>
          <cell r="AF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N203">
            <v>0</v>
          </cell>
          <cell r="O203">
            <v>0</v>
          </cell>
          <cell r="AE203">
            <v>0</v>
          </cell>
          <cell r="AF203">
            <v>0</v>
          </cell>
          <cell r="AV203">
            <v>0</v>
          </cell>
          <cell r="AW203">
            <v>0</v>
          </cell>
          <cell r="AX203">
            <v>0</v>
          </cell>
        </row>
        <row r="204">
          <cell r="N204">
            <v>0</v>
          </cell>
          <cell r="O204">
            <v>0</v>
          </cell>
          <cell r="AE204">
            <v>0</v>
          </cell>
          <cell r="AF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N205">
            <v>0</v>
          </cell>
          <cell r="O205">
            <v>0</v>
          </cell>
          <cell r="AE205">
            <v>0</v>
          </cell>
          <cell r="AF205">
            <v>0</v>
          </cell>
          <cell r="AV205">
            <v>0</v>
          </cell>
          <cell r="AW205">
            <v>0</v>
          </cell>
          <cell r="AX205">
            <v>0</v>
          </cell>
        </row>
        <row r="206">
          <cell r="N206">
            <v>0</v>
          </cell>
          <cell r="O206">
            <v>0</v>
          </cell>
          <cell r="AE206">
            <v>0</v>
          </cell>
          <cell r="AF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N207">
            <v>0</v>
          </cell>
          <cell r="O207">
            <v>0</v>
          </cell>
          <cell r="AE207">
            <v>0</v>
          </cell>
          <cell r="AF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N208">
            <v>0</v>
          </cell>
          <cell r="O208">
            <v>0</v>
          </cell>
          <cell r="AE208">
            <v>0</v>
          </cell>
          <cell r="AF208">
            <v>0</v>
          </cell>
          <cell r="AV208">
            <v>0</v>
          </cell>
          <cell r="AW208">
            <v>0</v>
          </cell>
          <cell r="AX208">
            <v>0</v>
          </cell>
        </row>
        <row r="209">
          <cell r="N209">
            <v>0</v>
          </cell>
          <cell r="O209">
            <v>0</v>
          </cell>
          <cell r="AE209">
            <v>0</v>
          </cell>
          <cell r="AF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N210">
            <v>0</v>
          </cell>
          <cell r="O210">
            <v>0</v>
          </cell>
          <cell r="AE210">
            <v>0</v>
          </cell>
          <cell r="AF210">
            <v>0</v>
          </cell>
          <cell r="AV210">
            <v>0</v>
          </cell>
          <cell r="AW210">
            <v>0</v>
          </cell>
          <cell r="AX210">
            <v>0</v>
          </cell>
        </row>
        <row r="211">
          <cell r="N211">
            <v>0</v>
          </cell>
          <cell r="O211">
            <v>0</v>
          </cell>
          <cell r="AE211">
            <v>0</v>
          </cell>
          <cell r="AF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N212">
            <v>0</v>
          </cell>
          <cell r="O212">
            <v>0</v>
          </cell>
          <cell r="AE212">
            <v>0</v>
          </cell>
          <cell r="AF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N213">
            <v>0</v>
          </cell>
          <cell r="O213">
            <v>0</v>
          </cell>
          <cell r="AE213">
            <v>0</v>
          </cell>
          <cell r="AF213">
            <v>0</v>
          </cell>
          <cell r="AV213">
            <v>0</v>
          </cell>
          <cell r="AW213">
            <v>0</v>
          </cell>
          <cell r="AX213">
            <v>0</v>
          </cell>
        </row>
        <row r="214">
          <cell r="N214">
            <v>0</v>
          </cell>
          <cell r="O214">
            <v>0</v>
          </cell>
          <cell r="AE214">
            <v>0</v>
          </cell>
          <cell r="AF214">
            <v>0</v>
          </cell>
          <cell r="AV214">
            <v>0</v>
          </cell>
          <cell r="AW214">
            <v>0</v>
          </cell>
          <cell r="AX214">
            <v>0</v>
          </cell>
        </row>
        <row r="215">
          <cell r="N215">
            <v>0</v>
          </cell>
          <cell r="O215">
            <v>0</v>
          </cell>
          <cell r="AE215">
            <v>0</v>
          </cell>
          <cell r="AF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N216">
            <v>0</v>
          </cell>
          <cell r="O216">
            <v>0</v>
          </cell>
          <cell r="AE216">
            <v>0</v>
          </cell>
          <cell r="AF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N217">
            <v>0</v>
          </cell>
          <cell r="O217">
            <v>0</v>
          </cell>
          <cell r="AE217">
            <v>0</v>
          </cell>
          <cell r="AF217">
            <v>0</v>
          </cell>
          <cell r="AV217">
            <v>0</v>
          </cell>
          <cell r="AW217">
            <v>0</v>
          </cell>
          <cell r="AX217">
            <v>0</v>
          </cell>
        </row>
        <row r="218">
          <cell r="N218">
            <v>0</v>
          </cell>
          <cell r="O218">
            <v>0</v>
          </cell>
          <cell r="AE218">
            <v>0</v>
          </cell>
          <cell r="AF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N219">
            <v>0</v>
          </cell>
          <cell r="O219">
            <v>0</v>
          </cell>
          <cell r="AE219">
            <v>0</v>
          </cell>
          <cell r="AF219">
            <v>0</v>
          </cell>
          <cell r="AV219">
            <v>0</v>
          </cell>
          <cell r="AW219">
            <v>0</v>
          </cell>
          <cell r="AX219">
            <v>0</v>
          </cell>
        </row>
        <row r="220">
          <cell r="N220">
            <v>0</v>
          </cell>
          <cell r="O220">
            <v>0</v>
          </cell>
          <cell r="AE220">
            <v>0</v>
          </cell>
          <cell r="AF220">
            <v>0</v>
          </cell>
          <cell r="AV220">
            <v>0</v>
          </cell>
          <cell r="AW220">
            <v>0</v>
          </cell>
          <cell r="AX220">
            <v>0</v>
          </cell>
        </row>
        <row r="221">
          <cell r="N221">
            <v>0</v>
          </cell>
          <cell r="O221">
            <v>0</v>
          </cell>
          <cell r="AE221">
            <v>0</v>
          </cell>
          <cell r="AF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N222">
            <v>0</v>
          </cell>
          <cell r="O222">
            <v>0</v>
          </cell>
          <cell r="AE222">
            <v>0</v>
          </cell>
          <cell r="AF222">
            <v>0</v>
          </cell>
          <cell r="AV222">
            <v>0</v>
          </cell>
          <cell r="AW222">
            <v>0</v>
          </cell>
          <cell r="AX222">
            <v>0</v>
          </cell>
        </row>
        <row r="223">
          <cell r="N223">
            <v>0</v>
          </cell>
          <cell r="O223">
            <v>0</v>
          </cell>
          <cell r="AE223">
            <v>0</v>
          </cell>
          <cell r="AF223">
            <v>0</v>
          </cell>
          <cell r="AV223">
            <v>0</v>
          </cell>
          <cell r="AW223">
            <v>0</v>
          </cell>
          <cell r="AX223">
            <v>0</v>
          </cell>
        </row>
        <row r="224">
          <cell r="N224">
            <v>0</v>
          </cell>
          <cell r="O224">
            <v>0</v>
          </cell>
          <cell r="AE224">
            <v>0</v>
          </cell>
          <cell r="AF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N225">
            <v>0</v>
          </cell>
          <cell r="O225">
            <v>0</v>
          </cell>
          <cell r="AE225">
            <v>0</v>
          </cell>
          <cell r="AF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N226">
            <v>0</v>
          </cell>
          <cell r="O226">
            <v>0</v>
          </cell>
          <cell r="AE226">
            <v>0</v>
          </cell>
          <cell r="AF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N227">
            <v>0</v>
          </cell>
          <cell r="O227">
            <v>0</v>
          </cell>
          <cell r="AE227">
            <v>0</v>
          </cell>
          <cell r="AF227">
            <v>0</v>
          </cell>
          <cell r="AV227">
            <v>0</v>
          </cell>
          <cell r="AW227">
            <v>0</v>
          </cell>
          <cell r="AX227">
            <v>0</v>
          </cell>
        </row>
        <row r="228">
          <cell r="N228">
            <v>0</v>
          </cell>
          <cell r="O228">
            <v>0</v>
          </cell>
          <cell r="AE228">
            <v>0</v>
          </cell>
          <cell r="AF228">
            <v>0</v>
          </cell>
          <cell r="AV228">
            <v>0</v>
          </cell>
          <cell r="AW228">
            <v>0</v>
          </cell>
          <cell r="AX228">
            <v>0</v>
          </cell>
        </row>
        <row r="229">
          <cell r="N229">
            <v>0</v>
          </cell>
          <cell r="O229">
            <v>0</v>
          </cell>
          <cell r="AE229">
            <v>0</v>
          </cell>
          <cell r="AF229">
            <v>0</v>
          </cell>
          <cell r="AV229">
            <v>0</v>
          </cell>
          <cell r="AW229">
            <v>0</v>
          </cell>
          <cell r="AX229">
            <v>0</v>
          </cell>
        </row>
        <row r="230">
          <cell r="N230">
            <v>0</v>
          </cell>
          <cell r="O230">
            <v>0</v>
          </cell>
          <cell r="AE230">
            <v>0</v>
          </cell>
          <cell r="AF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N231">
            <v>0</v>
          </cell>
          <cell r="O231">
            <v>0</v>
          </cell>
          <cell r="AE231">
            <v>0</v>
          </cell>
          <cell r="AF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N232">
            <v>0</v>
          </cell>
          <cell r="O232">
            <v>0</v>
          </cell>
          <cell r="AE232">
            <v>0</v>
          </cell>
          <cell r="AF232">
            <v>0</v>
          </cell>
          <cell r="AV232">
            <v>0</v>
          </cell>
          <cell r="AW232">
            <v>0</v>
          </cell>
          <cell r="AX232">
            <v>0</v>
          </cell>
        </row>
        <row r="233">
          <cell r="N233">
            <v>0</v>
          </cell>
          <cell r="O233">
            <v>0</v>
          </cell>
          <cell r="AE233">
            <v>0</v>
          </cell>
          <cell r="AF233">
            <v>0</v>
          </cell>
          <cell r="AV233">
            <v>0</v>
          </cell>
          <cell r="AW233">
            <v>0</v>
          </cell>
          <cell r="AX233">
            <v>0</v>
          </cell>
        </row>
        <row r="234">
          <cell r="N234">
            <v>0</v>
          </cell>
          <cell r="O234">
            <v>0</v>
          </cell>
          <cell r="AE234">
            <v>0</v>
          </cell>
          <cell r="AF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N235">
            <v>0</v>
          </cell>
          <cell r="O235">
            <v>0</v>
          </cell>
          <cell r="AE235">
            <v>0</v>
          </cell>
          <cell r="AF235">
            <v>0</v>
          </cell>
          <cell r="AV235">
            <v>0</v>
          </cell>
          <cell r="AW235">
            <v>0</v>
          </cell>
          <cell r="AX235">
            <v>0</v>
          </cell>
        </row>
        <row r="236">
          <cell r="N236">
            <v>0</v>
          </cell>
          <cell r="O236">
            <v>0</v>
          </cell>
          <cell r="AE236">
            <v>0</v>
          </cell>
          <cell r="AF236">
            <v>0</v>
          </cell>
          <cell r="AV236">
            <v>0</v>
          </cell>
          <cell r="AW236">
            <v>0</v>
          </cell>
          <cell r="AX236">
            <v>0</v>
          </cell>
        </row>
        <row r="237">
          <cell r="N237">
            <v>0</v>
          </cell>
          <cell r="O237">
            <v>0</v>
          </cell>
          <cell r="AE237">
            <v>0</v>
          </cell>
          <cell r="AF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N238">
            <v>0</v>
          </cell>
          <cell r="O238">
            <v>0</v>
          </cell>
          <cell r="AE238">
            <v>0</v>
          </cell>
          <cell r="AF238">
            <v>0</v>
          </cell>
          <cell r="AV238">
            <v>0</v>
          </cell>
          <cell r="AW238">
            <v>0</v>
          </cell>
          <cell r="AX238">
            <v>0</v>
          </cell>
        </row>
        <row r="239">
          <cell r="N239">
            <v>0</v>
          </cell>
          <cell r="O239">
            <v>0</v>
          </cell>
          <cell r="AE239">
            <v>0</v>
          </cell>
          <cell r="AF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N240">
            <v>0</v>
          </cell>
          <cell r="O240">
            <v>0</v>
          </cell>
          <cell r="AE240">
            <v>0</v>
          </cell>
          <cell r="AF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N241">
            <v>0</v>
          </cell>
          <cell r="O241">
            <v>0</v>
          </cell>
          <cell r="AE241">
            <v>0</v>
          </cell>
          <cell r="AF241">
            <v>0</v>
          </cell>
          <cell r="AV241">
            <v>0</v>
          </cell>
          <cell r="AW241">
            <v>0</v>
          </cell>
          <cell r="AX241">
            <v>0</v>
          </cell>
        </row>
        <row r="242">
          <cell r="N242">
            <v>0</v>
          </cell>
          <cell r="O242">
            <v>0</v>
          </cell>
          <cell r="AE242">
            <v>0</v>
          </cell>
          <cell r="AF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N243">
            <v>0</v>
          </cell>
          <cell r="O243">
            <v>0</v>
          </cell>
          <cell r="AE243">
            <v>0</v>
          </cell>
          <cell r="AF243">
            <v>0</v>
          </cell>
          <cell r="AV243">
            <v>0</v>
          </cell>
          <cell r="AW243">
            <v>0</v>
          </cell>
          <cell r="AX243">
            <v>0</v>
          </cell>
        </row>
        <row r="244">
          <cell r="N244">
            <v>0</v>
          </cell>
          <cell r="O244">
            <v>0</v>
          </cell>
          <cell r="AE244">
            <v>0</v>
          </cell>
          <cell r="AF244">
            <v>0</v>
          </cell>
          <cell r="AV244">
            <v>0</v>
          </cell>
          <cell r="AW244">
            <v>0</v>
          </cell>
          <cell r="AX244">
            <v>0</v>
          </cell>
        </row>
        <row r="245">
          <cell r="N245">
            <v>0</v>
          </cell>
          <cell r="O245">
            <v>0</v>
          </cell>
          <cell r="AE245">
            <v>0</v>
          </cell>
          <cell r="AF245">
            <v>0</v>
          </cell>
          <cell r="AV245">
            <v>0</v>
          </cell>
          <cell r="AW245">
            <v>0</v>
          </cell>
          <cell r="AX245">
            <v>0</v>
          </cell>
        </row>
        <row r="246">
          <cell r="N246">
            <v>0</v>
          </cell>
          <cell r="O246">
            <v>0</v>
          </cell>
          <cell r="AE246">
            <v>0</v>
          </cell>
          <cell r="AF246">
            <v>0</v>
          </cell>
          <cell r="AV246">
            <v>0</v>
          </cell>
          <cell r="AW246">
            <v>0</v>
          </cell>
          <cell r="AX246">
            <v>0</v>
          </cell>
        </row>
        <row r="247">
          <cell r="N247">
            <v>0</v>
          </cell>
          <cell r="O247">
            <v>0</v>
          </cell>
          <cell r="AE247">
            <v>0</v>
          </cell>
          <cell r="AF247">
            <v>0</v>
          </cell>
          <cell r="AV247">
            <v>0</v>
          </cell>
          <cell r="AW247">
            <v>0</v>
          </cell>
          <cell r="AX247">
            <v>0</v>
          </cell>
        </row>
        <row r="248">
          <cell r="N248">
            <v>0</v>
          </cell>
          <cell r="O248">
            <v>0</v>
          </cell>
          <cell r="AE248">
            <v>0</v>
          </cell>
          <cell r="AF248">
            <v>0</v>
          </cell>
          <cell r="AV248">
            <v>0</v>
          </cell>
          <cell r="AW248">
            <v>0</v>
          </cell>
          <cell r="AX248">
            <v>0</v>
          </cell>
        </row>
        <row r="249">
          <cell r="N249">
            <v>0</v>
          </cell>
          <cell r="O249">
            <v>0</v>
          </cell>
          <cell r="AE249">
            <v>0</v>
          </cell>
          <cell r="AF249">
            <v>0</v>
          </cell>
          <cell r="AV249">
            <v>0</v>
          </cell>
          <cell r="AW249">
            <v>0</v>
          </cell>
          <cell r="AX249">
            <v>0</v>
          </cell>
        </row>
        <row r="250">
          <cell r="N250">
            <v>0</v>
          </cell>
          <cell r="O250">
            <v>0</v>
          </cell>
          <cell r="AE250">
            <v>0</v>
          </cell>
          <cell r="AF250">
            <v>0</v>
          </cell>
          <cell r="AV250">
            <v>0</v>
          </cell>
          <cell r="AW250">
            <v>0</v>
          </cell>
          <cell r="AX250">
            <v>0</v>
          </cell>
        </row>
        <row r="251">
          <cell r="N251">
            <v>0</v>
          </cell>
          <cell r="O251">
            <v>0</v>
          </cell>
          <cell r="AE251">
            <v>0</v>
          </cell>
          <cell r="AF251">
            <v>0</v>
          </cell>
          <cell r="AV251">
            <v>0</v>
          </cell>
          <cell r="AW251">
            <v>0</v>
          </cell>
          <cell r="AX251">
            <v>0</v>
          </cell>
        </row>
        <row r="252">
          <cell r="N252">
            <v>0</v>
          </cell>
          <cell r="O252">
            <v>0</v>
          </cell>
          <cell r="AE252">
            <v>0</v>
          </cell>
          <cell r="AF252">
            <v>0</v>
          </cell>
          <cell r="AV252">
            <v>0</v>
          </cell>
          <cell r="AW252">
            <v>0</v>
          </cell>
          <cell r="AX252">
            <v>0</v>
          </cell>
        </row>
        <row r="253">
          <cell r="N253">
            <v>0</v>
          </cell>
          <cell r="O253">
            <v>0</v>
          </cell>
          <cell r="AE253">
            <v>0</v>
          </cell>
          <cell r="AF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N254">
            <v>0</v>
          </cell>
          <cell r="O254">
            <v>0</v>
          </cell>
          <cell r="AE254">
            <v>0</v>
          </cell>
          <cell r="AF254">
            <v>0</v>
          </cell>
          <cell r="AV254">
            <v>0</v>
          </cell>
          <cell r="AW254">
            <v>0</v>
          </cell>
          <cell r="AX254">
            <v>0</v>
          </cell>
        </row>
        <row r="255">
          <cell r="N255">
            <v>0</v>
          </cell>
          <cell r="O255">
            <v>0</v>
          </cell>
          <cell r="AE255">
            <v>0</v>
          </cell>
          <cell r="AF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N256">
            <v>0</v>
          </cell>
          <cell r="O256">
            <v>0</v>
          </cell>
          <cell r="AE256">
            <v>0</v>
          </cell>
          <cell r="AF256">
            <v>0</v>
          </cell>
          <cell r="AV256">
            <v>0</v>
          </cell>
          <cell r="AW256">
            <v>0</v>
          </cell>
          <cell r="AX256">
            <v>0</v>
          </cell>
        </row>
        <row r="257">
          <cell r="N257">
            <v>0</v>
          </cell>
          <cell r="O257">
            <v>0</v>
          </cell>
          <cell r="AE257">
            <v>0</v>
          </cell>
          <cell r="AF257">
            <v>0</v>
          </cell>
          <cell r="AV257">
            <v>0</v>
          </cell>
          <cell r="AW257">
            <v>0</v>
          </cell>
          <cell r="AX257">
            <v>0</v>
          </cell>
        </row>
        <row r="258">
          <cell r="N258">
            <v>0</v>
          </cell>
          <cell r="O258">
            <v>0</v>
          </cell>
          <cell r="AE258">
            <v>0</v>
          </cell>
          <cell r="AF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N259">
            <v>0</v>
          </cell>
          <cell r="O259">
            <v>0</v>
          </cell>
          <cell r="AE259">
            <v>0</v>
          </cell>
          <cell r="AF259">
            <v>0</v>
          </cell>
          <cell r="AV259">
            <v>0</v>
          </cell>
          <cell r="AW259">
            <v>0</v>
          </cell>
          <cell r="AX259">
            <v>0</v>
          </cell>
        </row>
        <row r="260">
          <cell r="N260">
            <v>0</v>
          </cell>
          <cell r="O260">
            <v>0</v>
          </cell>
          <cell r="AE260">
            <v>0</v>
          </cell>
          <cell r="AF260">
            <v>0</v>
          </cell>
          <cell r="AV260">
            <v>0</v>
          </cell>
          <cell r="AW260">
            <v>0</v>
          </cell>
          <cell r="AX260">
            <v>0</v>
          </cell>
        </row>
        <row r="261">
          <cell r="N261">
            <v>0</v>
          </cell>
          <cell r="O261">
            <v>0</v>
          </cell>
          <cell r="AE261">
            <v>0</v>
          </cell>
          <cell r="AF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N262">
            <v>0</v>
          </cell>
          <cell r="O262">
            <v>0</v>
          </cell>
          <cell r="AE262">
            <v>0</v>
          </cell>
          <cell r="AF262">
            <v>0</v>
          </cell>
          <cell r="AV262">
            <v>0</v>
          </cell>
          <cell r="AW262">
            <v>0</v>
          </cell>
          <cell r="AX262">
            <v>0</v>
          </cell>
        </row>
        <row r="263">
          <cell r="N263">
            <v>0</v>
          </cell>
          <cell r="O263">
            <v>0</v>
          </cell>
          <cell r="AE263">
            <v>0</v>
          </cell>
          <cell r="AF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N264">
            <v>0</v>
          </cell>
          <cell r="O264">
            <v>0</v>
          </cell>
          <cell r="AE264">
            <v>0</v>
          </cell>
          <cell r="AF264">
            <v>0</v>
          </cell>
          <cell r="AV264">
            <v>0</v>
          </cell>
          <cell r="AW264">
            <v>0</v>
          </cell>
          <cell r="AX264">
            <v>0</v>
          </cell>
        </row>
        <row r="265">
          <cell r="N265">
            <v>0</v>
          </cell>
          <cell r="O265">
            <v>0</v>
          </cell>
          <cell r="AE265">
            <v>0</v>
          </cell>
          <cell r="AF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N266">
            <v>0</v>
          </cell>
          <cell r="O266">
            <v>0</v>
          </cell>
          <cell r="AE266">
            <v>0</v>
          </cell>
          <cell r="AF266">
            <v>0</v>
          </cell>
          <cell r="AV266">
            <v>0</v>
          </cell>
          <cell r="AW266">
            <v>0</v>
          </cell>
          <cell r="AX266">
            <v>0</v>
          </cell>
        </row>
        <row r="267">
          <cell r="N267">
            <v>0</v>
          </cell>
          <cell r="O267">
            <v>0</v>
          </cell>
          <cell r="AE267">
            <v>0</v>
          </cell>
          <cell r="AF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N268">
            <v>0</v>
          </cell>
          <cell r="O268">
            <v>0</v>
          </cell>
          <cell r="AE268">
            <v>0</v>
          </cell>
          <cell r="AF268">
            <v>0</v>
          </cell>
          <cell r="AV268">
            <v>0</v>
          </cell>
          <cell r="AW268">
            <v>0</v>
          </cell>
          <cell r="AX268">
            <v>0</v>
          </cell>
        </row>
        <row r="269">
          <cell r="N269">
            <v>0</v>
          </cell>
          <cell r="O269">
            <v>0</v>
          </cell>
          <cell r="AE269">
            <v>0</v>
          </cell>
          <cell r="AF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N270">
            <v>0</v>
          </cell>
          <cell r="O270">
            <v>0</v>
          </cell>
          <cell r="AE270">
            <v>0</v>
          </cell>
          <cell r="AF270">
            <v>0</v>
          </cell>
          <cell r="AV270">
            <v>0</v>
          </cell>
          <cell r="AW270">
            <v>0</v>
          </cell>
          <cell r="AX270">
            <v>0</v>
          </cell>
        </row>
        <row r="271">
          <cell r="N271">
            <v>0</v>
          </cell>
          <cell r="O271">
            <v>0</v>
          </cell>
          <cell r="AE271">
            <v>0</v>
          </cell>
          <cell r="AF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N272">
            <v>0</v>
          </cell>
          <cell r="O272">
            <v>0</v>
          </cell>
          <cell r="AE272">
            <v>0</v>
          </cell>
          <cell r="AF272">
            <v>0</v>
          </cell>
          <cell r="AV272">
            <v>0</v>
          </cell>
          <cell r="AW272">
            <v>0</v>
          </cell>
          <cell r="AX272">
            <v>0</v>
          </cell>
        </row>
        <row r="273">
          <cell r="N273">
            <v>0</v>
          </cell>
          <cell r="O273">
            <v>0</v>
          </cell>
          <cell r="AE273">
            <v>0</v>
          </cell>
          <cell r="AF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N274">
            <v>0</v>
          </cell>
          <cell r="O274">
            <v>0</v>
          </cell>
          <cell r="AE274">
            <v>0</v>
          </cell>
          <cell r="AF274">
            <v>0</v>
          </cell>
          <cell r="AV274">
            <v>0</v>
          </cell>
          <cell r="AW274">
            <v>0</v>
          </cell>
          <cell r="AX274">
            <v>0</v>
          </cell>
        </row>
        <row r="275">
          <cell r="N275">
            <v>0</v>
          </cell>
          <cell r="O275">
            <v>0</v>
          </cell>
          <cell r="AE275">
            <v>0</v>
          </cell>
          <cell r="AF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N276">
            <v>0</v>
          </cell>
          <cell r="O276">
            <v>0</v>
          </cell>
          <cell r="AE276">
            <v>0</v>
          </cell>
          <cell r="AF276">
            <v>0</v>
          </cell>
          <cell r="AV276">
            <v>0</v>
          </cell>
          <cell r="AW276">
            <v>0</v>
          </cell>
          <cell r="AX276">
            <v>0</v>
          </cell>
        </row>
        <row r="277">
          <cell r="N277">
            <v>0</v>
          </cell>
          <cell r="O277">
            <v>0</v>
          </cell>
          <cell r="AE277">
            <v>0</v>
          </cell>
          <cell r="AF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N278">
            <v>0</v>
          </cell>
          <cell r="O278">
            <v>0</v>
          </cell>
          <cell r="AE278">
            <v>0</v>
          </cell>
          <cell r="AF278">
            <v>0</v>
          </cell>
          <cell r="AV278">
            <v>0</v>
          </cell>
          <cell r="AW278">
            <v>0</v>
          </cell>
          <cell r="AX278">
            <v>0</v>
          </cell>
        </row>
        <row r="279">
          <cell r="N279">
            <v>0</v>
          </cell>
          <cell r="O279">
            <v>0</v>
          </cell>
          <cell r="AE279">
            <v>0</v>
          </cell>
          <cell r="AF279">
            <v>0</v>
          </cell>
          <cell r="AV279">
            <v>0</v>
          </cell>
          <cell r="AW279">
            <v>0</v>
          </cell>
          <cell r="AX279">
            <v>0</v>
          </cell>
        </row>
        <row r="280">
          <cell r="N280">
            <v>0</v>
          </cell>
          <cell r="O280">
            <v>0</v>
          </cell>
          <cell r="AE280">
            <v>0</v>
          </cell>
          <cell r="AF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N281">
            <v>0</v>
          </cell>
          <cell r="O281">
            <v>0</v>
          </cell>
          <cell r="AE281">
            <v>0</v>
          </cell>
          <cell r="AF281">
            <v>0</v>
          </cell>
          <cell r="AV281">
            <v>0</v>
          </cell>
          <cell r="AW281">
            <v>0</v>
          </cell>
          <cell r="AX281">
            <v>0</v>
          </cell>
        </row>
        <row r="282">
          <cell r="N282">
            <v>0</v>
          </cell>
          <cell r="O282">
            <v>0</v>
          </cell>
          <cell r="AE282">
            <v>0</v>
          </cell>
          <cell r="AF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N283">
            <v>0</v>
          </cell>
          <cell r="O283">
            <v>0</v>
          </cell>
          <cell r="AE283">
            <v>0</v>
          </cell>
          <cell r="AF283">
            <v>0</v>
          </cell>
          <cell r="AV283">
            <v>0</v>
          </cell>
          <cell r="AW283">
            <v>0</v>
          </cell>
          <cell r="AX283">
            <v>0</v>
          </cell>
        </row>
        <row r="284">
          <cell r="N284">
            <v>0</v>
          </cell>
          <cell r="O284">
            <v>0</v>
          </cell>
          <cell r="AE284">
            <v>0</v>
          </cell>
          <cell r="AF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N285">
            <v>0</v>
          </cell>
          <cell r="O285">
            <v>0</v>
          </cell>
          <cell r="AE285">
            <v>0</v>
          </cell>
          <cell r="AF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N286">
            <v>0</v>
          </cell>
          <cell r="O286">
            <v>0</v>
          </cell>
          <cell r="AE286">
            <v>0</v>
          </cell>
          <cell r="AF286">
            <v>0</v>
          </cell>
          <cell r="AV286">
            <v>0</v>
          </cell>
          <cell r="AW286">
            <v>0</v>
          </cell>
          <cell r="AX286">
            <v>0</v>
          </cell>
        </row>
        <row r="287">
          <cell r="N287">
            <v>0</v>
          </cell>
          <cell r="O287">
            <v>0</v>
          </cell>
          <cell r="AE287">
            <v>0</v>
          </cell>
          <cell r="AF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N288">
            <v>0</v>
          </cell>
          <cell r="O288">
            <v>0</v>
          </cell>
          <cell r="AE288">
            <v>0</v>
          </cell>
          <cell r="AF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N289">
            <v>0</v>
          </cell>
          <cell r="O289">
            <v>0</v>
          </cell>
          <cell r="AE289">
            <v>0</v>
          </cell>
          <cell r="AF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N290">
            <v>0</v>
          </cell>
          <cell r="O290">
            <v>0</v>
          </cell>
          <cell r="AE290">
            <v>0</v>
          </cell>
          <cell r="AF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N291">
            <v>0</v>
          </cell>
          <cell r="O291">
            <v>0</v>
          </cell>
          <cell r="AE291">
            <v>0</v>
          </cell>
          <cell r="AF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N292">
            <v>0</v>
          </cell>
          <cell r="O292">
            <v>0</v>
          </cell>
          <cell r="AE292">
            <v>0</v>
          </cell>
          <cell r="AF292">
            <v>0</v>
          </cell>
          <cell r="AV292">
            <v>0</v>
          </cell>
          <cell r="AW292">
            <v>0</v>
          </cell>
          <cell r="AX292">
            <v>0</v>
          </cell>
        </row>
        <row r="293">
          <cell r="N293">
            <v>0</v>
          </cell>
          <cell r="O293">
            <v>0</v>
          </cell>
          <cell r="AE293">
            <v>0</v>
          </cell>
          <cell r="AF293">
            <v>0</v>
          </cell>
          <cell r="AV293">
            <v>0</v>
          </cell>
          <cell r="AW293">
            <v>0</v>
          </cell>
          <cell r="AX293">
            <v>0</v>
          </cell>
        </row>
        <row r="294">
          <cell r="N294">
            <v>0</v>
          </cell>
          <cell r="O294">
            <v>0</v>
          </cell>
          <cell r="AE294">
            <v>0</v>
          </cell>
          <cell r="AF294">
            <v>0</v>
          </cell>
          <cell r="AV294">
            <v>0</v>
          </cell>
          <cell r="AW294">
            <v>0</v>
          </cell>
          <cell r="AX294">
            <v>0</v>
          </cell>
        </row>
        <row r="295">
          <cell r="N295">
            <v>0</v>
          </cell>
          <cell r="O295">
            <v>0</v>
          </cell>
          <cell r="AE295">
            <v>0</v>
          </cell>
          <cell r="AF295">
            <v>0</v>
          </cell>
          <cell r="AV295">
            <v>0</v>
          </cell>
          <cell r="AW295">
            <v>0</v>
          </cell>
          <cell r="AX295">
            <v>0</v>
          </cell>
        </row>
        <row r="296">
          <cell r="N296">
            <v>0</v>
          </cell>
          <cell r="O296">
            <v>0</v>
          </cell>
          <cell r="AE296">
            <v>0</v>
          </cell>
          <cell r="AF296">
            <v>0</v>
          </cell>
          <cell r="AV296">
            <v>0</v>
          </cell>
          <cell r="AW296">
            <v>0</v>
          </cell>
          <cell r="AX296">
            <v>0</v>
          </cell>
        </row>
        <row r="297">
          <cell r="N297">
            <v>0</v>
          </cell>
          <cell r="O297">
            <v>0</v>
          </cell>
          <cell r="AE297">
            <v>0</v>
          </cell>
          <cell r="AF297">
            <v>0</v>
          </cell>
          <cell r="AV297">
            <v>0</v>
          </cell>
          <cell r="AW297">
            <v>0</v>
          </cell>
          <cell r="AX297">
            <v>0</v>
          </cell>
        </row>
        <row r="298">
          <cell r="N298">
            <v>0</v>
          </cell>
          <cell r="O298">
            <v>0</v>
          </cell>
          <cell r="AE298">
            <v>0</v>
          </cell>
          <cell r="AF298">
            <v>0</v>
          </cell>
          <cell r="AV298">
            <v>0</v>
          </cell>
          <cell r="AW298">
            <v>0</v>
          </cell>
          <cell r="AX298">
            <v>0</v>
          </cell>
        </row>
        <row r="299">
          <cell r="N299">
            <v>0</v>
          </cell>
          <cell r="O299">
            <v>0</v>
          </cell>
          <cell r="AE299">
            <v>0</v>
          </cell>
          <cell r="AF299">
            <v>0</v>
          </cell>
          <cell r="AV299">
            <v>0</v>
          </cell>
          <cell r="AW299">
            <v>0</v>
          </cell>
          <cell r="AX299">
            <v>0</v>
          </cell>
        </row>
        <row r="300">
          <cell r="N300">
            <v>0</v>
          </cell>
          <cell r="O300">
            <v>0</v>
          </cell>
          <cell r="AE300">
            <v>0</v>
          </cell>
          <cell r="AF300">
            <v>0</v>
          </cell>
          <cell r="AV300">
            <v>0</v>
          </cell>
          <cell r="AW300">
            <v>0</v>
          </cell>
          <cell r="AX300">
            <v>0</v>
          </cell>
        </row>
        <row r="301">
          <cell r="N301">
            <v>0</v>
          </cell>
          <cell r="O301">
            <v>0</v>
          </cell>
          <cell r="AE301">
            <v>0</v>
          </cell>
          <cell r="AF301">
            <v>0</v>
          </cell>
          <cell r="AV301">
            <v>0</v>
          </cell>
          <cell r="AW301">
            <v>0</v>
          </cell>
          <cell r="AX301">
            <v>0</v>
          </cell>
        </row>
        <row r="302">
          <cell r="N302">
            <v>0</v>
          </cell>
          <cell r="O302">
            <v>0</v>
          </cell>
          <cell r="AE302">
            <v>0</v>
          </cell>
          <cell r="AF302">
            <v>0</v>
          </cell>
          <cell r="AV302">
            <v>0</v>
          </cell>
          <cell r="AW302">
            <v>0</v>
          </cell>
          <cell r="AX302">
            <v>0</v>
          </cell>
        </row>
        <row r="303">
          <cell r="N303">
            <v>0</v>
          </cell>
          <cell r="O303">
            <v>0</v>
          </cell>
          <cell r="AE303">
            <v>0</v>
          </cell>
          <cell r="AF303">
            <v>0</v>
          </cell>
          <cell r="AV303">
            <v>0</v>
          </cell>
          <cell r="AW303">
            <v>0</v>
          </cell>
          <cell r="AX303">
            <v>0</v>
          </cell>
        </row>
        <row r="304">
          <cell r="N304">
            <v>0</v>
          </cell>
          <cell r="O304">
            <v>0</v>
          </cell>
          <cell r="AE304">
            <v>0</v>
          </cell>
          <cell r="AF304">
            <v>0</v>
          </cell>
          <cell r="AV304">
            <v>0</v>
          </cell>
          <cell r="AW304">
            <v>0</v>
          </cell>
          <cell r="AX304">
            <v>0</v>
          </cell>
        </row>
        <row r="305">
          <cell r="N305">
            <v>0</v>
          </cell>
          <cell r="O305">
            <v>0</v>
          </cell>
          <cell r="AE305">
            <v>0</v>
          </cell>
          <cell r="AF305">
            <v>0</v>
          </cell>
          <cell r="AV305">
            <v>0</v>
          </cell>
          <cell r="AW305">
            <v>0</v>
          </cell>
          <cell r="AX305">
            <v>0</v>
          </cell>
        </row>
        <row r="306">
          <cell r="N306">
            <v>0</v>
          </cell>
          <cell r="O306">
            <v>0</v>
          </cell>
          <cell r="AE306">
            <v>0</v>
          </cell>
          <cell r="AF306">
            <v>0</v>
          </cell>
          <cell r="AV306">
            <v>0</v>
          </cell>
          <cell r="AW306">
            <v>0</v>
          </cell>
          <cell r="AX306">
            <v>0</v>
          </cell>
        </row>
        <row r="307">
          <cell r="N307">
            <v>0</v>
          </cell>
          <cell r="O307">
            <v>0</v>
          </cell>
          <cell r="AE307">
            <v>0</v>
          </cell>
          <cell r="AF307">
            <v>0</v>
          </cell>
          <cell r="AV307">
            <v>0</v>
          </cell>
          <cell r="AW307">
            <v>0</v>
          </cell>
          <cell r="AX307">
            <v>0</v>
          </cell>
        </row>
        <row r="308">
          <cell r="N308">
            <v>0</v>
          </cell>
          <cell r="O308">
            <v>0</v>
          </cell>
          <cell r="AE308">
            <v>0</v>
          </cell>
          <cell r="AF308">
            <v>0</v>
          </cell>
          <cell r="AV308">
            <v>0</v>
          </cell>
          <cell r="AW308">
            <v>0</v>
          </cell>
          <cell r="AX308">
            <v>0</v>
          </cell>
        </row>
        <row r="309">
          <cell r="N309">
            <v>0</v>
          </cell>
          <cell r="O309">
            <v>0</v>
          </cell>
          <cell r="AE309">
            <v>0</v>
          </cell>
          <cell r="AF309">
            <v>0</v>
          </cell>
          <cell r="AV309">
            <v>0</v>
          </cell>
          <cell r="AW309">
            <v>0</v>
          </cell>
          <cell r="AX309">
            <v>0</v>
          </cell>
        </row>
        <row r="310">
          <cell r="N310">
            <v>0</v>
          </cell>
          <cell r="O310">
            <v>0</v>
          </cell>
          <cell r="AE310">
            <v>0</v>
          </cell>
          <cell r="AF310">
            <v>0</v>
          </cell>
          <cell r="AV310">
            <v>0</v>
          </cell>
          <cell r="AW310">
            <v>0</v>
          </cell>
          <cell r="AX310">
            <v>0</v>
          </cell>
        </row>
        <row r="311">
          <cell r="N311">
            <v>0</v>
          </cell>
          <cell r="O311">
            <v>0</v>
          </cell>
          <cell r="AE311">
            <v>0</v>
          </cell>
          <cell r="AF311">
            <v>0</v>
          </cell>
          <cell r="AV311">
            <v>0</v>
          </cell>
          <cell r="AW311">
            <v>0</v>
          </cell>
          <cell r="AX311">
            <v>0</v>
          </cell>
        </row>
        <row r="312">
          <cell r="N312">
            <v>0</v>
          </cell>
          <cell r="O312">
            <v>0</v>
          </cell>
          <cell r="AE312">
            <v>0</v>
          </cell>
          <cell r="AF312">
            <v>0</v>
          </cell>
          <cell r="AV312">
            <v>0</v>
          </cell>
          <cell r="AW312">
            <v>0</v>
          </cell>
          <cell r="AX312">
            <v>0</v>
          </cell>
        </row>
        <row r="313">
          <cell r="N313">
            <v>0</v>
          </cell>
          <cell r="O313">
            <v>0</v>
          </cell>
          <cell r="AE313">
            <v>0</v>
          </cell>
          <cell r="AF313">
            <v>0</v>
          </cell>
          <cell r="AV313">
            <v>0</v>
          </cell>
          <cell r="AW313">
            <v>0</v>
          </cell>
          <cell r="AX313">
            <v>0</v>
          </cell>
        </row>
        <row r="314">
          <cell r="N314">
            <v>0</v>
          </cell>
          <cell r="O314">
            <v>0</v>
          </cell>
          <cell r="AE314">
            <v>0</v>
          </cell>
          <cell r="AF314">
            <v>0</v>
          </cell>
          <cell r="AV314">
            <v>0</v>
          </cell>
          <cell r="AW314">
            <v>0</v>
          </cell>
          <cell r="AX314">
            <v>0</v>
          </cell>
        </row>
        <row r="315">
          <cell r="N315">
            <v>0</v>
          </cell>
          <cell r="O315">
            <v>0</v>
          </cell>
          <cell r="AE315">
            <v>0</v>
          </cell>
          <cell r="AF315">
            <v>0</v>
          </cell>
          <cell r="AV315">
            <v>0</v>
          </cell>
          <cell r="AW315">
            <v>0</v>
          </cell>
          <cell r="AX315">
            <v>0</v>
          </cell>
        </row>
        <row r="316">
          <cell r="N316">
            <v>0</v>
          </cell>
          <cell r="O316">
            <v>0</v>
          </cell>
          <cell r="AE316">
            <v>0</v>
          </cell>
          <cell r="AF316">
            <v>0</v>
          </cell>
          <cell r="AV316">
            <v>0</v>
          </cell>
          <cell r="AW316">
            <v>0</v>
          </cell>
          <cell r="AX316">
            <v>0</v>
          </cell>
        </row>
        <row r="317">
          <cell r="N317">
            <v>0</v>
          </cell>
          <cell r="O317">
            <v>0</v>
          </cell>
          <cell r="AE317">
            <v>0</v>
          </cell>
          <cell r="AF317">
            <v>0</v>
          </cell>
          <cell r="AV317">
            <v>0</v>
          </cell>
          <cell r="AW317">
            <v>0</v>
          </cell>
          <cell r="AX317">
            <v>0</v>
          </cell>
        </row>
        <row r="318">
          <cell r="N318">
            <v>0</v>
          </cell>
          <cell r="O318">
            <v>0</v>
          </cell>
          <cell r="AE318">
            <v>0</v>
          </cell>
          <cell r="AF318">
            <v>0</v>
          </cell>
          <cell r="AV318">
            <v>0</v>
          </cell>
          <cell r="AW318">
            <v>0</v>
          </cell>
          <cell r="AX318">
            <v>0</v>
          </cell>
        </row>
        <row r="319">
          <cell r="N319">
            <v>0</v>
          </cell>
          <cell r="O319">
            <v>0</v>
          </cell>
          <cell r="AE319">
            <v>0</v>
          </cell>
          <cell r="AF319">
            <v>0</v>
          </cell>
          <cell r="AV319">
            <v>0</v>
          </cell>
          <cell r="AW319">
            <v>0</v>
          </cell>
          <cell r="AX319">
            <v>0</v>
          </cell>
        </row>
        <row r="320">
          <cell r="N320">
            <v>0</v>
          </cell>
          <cell r="O320">
            <v>0</v>
          </cell>
          <cell r="AE320">
            <v>0</v>
          </cell>
          <cell r="AF320">
            <v>0</v>
          </cell>
          <cell r="AV320">
            <v>0</v>
          </cell>
          <cell r="AW320">
            <v>0</v>
          </cell>
          <cell r="AX320">
            <v>0</v>
          </cell>
        </row>
        <row r="321">
          <cell r="N321">
            <v>0</v>
          </cell>
          <cell r="O321">
            <v>0</v>
          </cell>
          <cell r="AE321">
            <v>0</v>
          </cell>
          <cell r="AF321">
            <v>0</v>
          </cell>
          <cell r="AV321">
            <v>0</v>
          </cell>
          <cell r="AW321">
            <v>0</v>
          </cell>
          <cell r="AX321">
            <v>0</v>
          </cell>
        </row>
        <row r="322">
          <cell r="N322">
            <v>0</v>
          </cell>
          <cell r="O322">
            <v>0</v>
          </cell>
          <cell r="AE322">
            <v>0</v>
          </cell>
          <cell r="AF322">
            <v>0</v>
          </cell>
          <cell r="AV322">
            <v>0</v>
          </cell>
          <cell r="AW322">
            <v>0</v>
          </cell>
          <cell r="AX322">
            <v>0</v>
          </cell>
        </row>
        <row r="323">
          <cell r="N323">
            <v>0</v>
          </cell>
          <cell r="O323">
            <v>0</v>
          </cell>
          <cell r="AE323">
            <v>0</v>
          </cell>
          <cell r="AF323">
            <v>0</v>
          </cell>
          <cell r="AV323">
            <v>0</v>
          </cell>
          <cell r="AW323">
            <v>0</v>
          </cell>
          <cell r="AX323">
            <v>0</v>
          </cell>
        </row>
        <row r="324">
          <cell r="N324">
            <v>0</v>
          </cell>
          <cell r="O324">
            <v>0</v>
          </cell>
          <cell r="AE324">
            <v>0</v>
          </cell>
          <cell r="AF324">
            <v>0</v>
          </cell>
          <cell r="AV324">
            <v>0</v>
          </cell>
          <cell r="AW324">
            <v>0</v>
          </cell>
          <cell r="AX324">
            <v>0</v>
          </cell>
        </row>
        <row r="325">
          <cell r="N325">
            <v>0</v>
          </cell>
          <cell r="O325">
            <v>0</v>
          </cell>
          <cell r="AE325">
            <v>0</v>
          </cell>
          <cell r="AF325">
            <v>0</v>
          </cell>
          <cell r="AV325">
            <v>0</v>
          </cell>
          <cell r="AW325">
            <v>0</v>
          </cell>
          <cell r="AX325">
            <v>0</v>
          </cell>
        </row>
        <row r="326">
          <cell r="N326">
            <v>0</v>
          </cell>
          <cell r="O326">
            <v>0</v>
          </cell>
          <cell r="AE326">
            <v>0</v>
          </cell>
          <cell r="AF326">
            <v>0</v>
          </cell>
          <cell r="AV326">
            <v>0</v>
          </cell>
          <cell r="AW326">
            <v>0</v>
          </cell>
          <cell r="AX326">
            <v>0</v>
          </cell>
        </row>
        <row r="327">
          <cell r="N327">
            <v>0</v>
          </cell>
          <cell r="O327">
            <v>0</v>
          </cell>
          <cell r="AE327">
            <v>0</v>
          </cell>
          <cell r="AF327">
            <v>0</v>
          </cell>
          <cell r="AV327">
            <v>0</v>
          </cell>
          <cell r="AW327">
            <v>0</v>
          </cell>
          <cell r="AX327">
            <v>0</v>
          </cell>
        </row>
        <row r="328">
          <cell r="N328">
            <v>0</v>
          </cell>
          <cell r="O328">
            <v>0</v>
          </cell>
          <cell r="AE328">
            <v>0</v>
          </cell>
          <cell r="AF328">
            <v>0</v>
          </cell>
          <cell r="AV328">
            <v>0</v>
          </cell>
          <cell r="AW328">
            <v>0</v>
          </cell>
          <cell r="AX328">
            <v>0</v>
          </cell>
        </row>
        <row r="329">
          <cell r="N329">
            <v>0</v>
          </cell>
          <cell r="O329">
            <v>0</v>
          </cell>
          <cell r="AE329">
            <v>0</v>
          </cell>
          <cell r="AF329">
            <v>0</v>
          </cell>
          <cell r="AV329">
            <v>0</v>
          </cell>
          <cell r="AW329">
            <v>0</v>
          </cell>
          <cell r="AX329">
            <v>0</v>
          </cell>
        </row>
        <row r="330">
          <cell r="N330">
            <v>0</v>
          </cell>
          <cell r="O330">
            <v>0</v>
          </cell>
          <cell r="AE330">
            <v>0</v>
          </cell>
          <cell r="AF330">
            <v>0</v>
          </cell>
          <cell r="AV330">
            <v>0</v>
          </cell>
          <cell r="AW330">
            <v>0</v>
          </cell>
          <cell r="AX330">
            <v>0</v>
          </cell>
        </row>
        <row r="331">
          <cell r="N331">
            <v>0</v>
          </cell>
          <cell r="O331">
            <v>0</v>
          </cell>
          <cell r="AE331">
            <v>0</v>
          </cell>
          <cell r="AF331">
            <v>0</v>
          </cell>
          <cell r="AV331">
            <v>0</v>
          </cell>
          <cell r="AW331">
            <v>0</v>
          </cell>
          <cell r="AX331">
            <v>0</v>
          </cell>
        </row>
        <row r="332">
          <cell r="N332">
            <v>0</v>
          </cell>
          <cell r="O332">
            <v>0</v>
          </cell>
          <cell r="AE332">
            <v>0</v>
          </cell>
          <cell r="AF332">
            <v>0</v>
          </cell>
          <cell r="AV332">
            <v>0</v>
          </cell>
          <cell r="AW332">
            <v>0</v>
          </cell>
          <cell r="AX332">
            <v>0</v>
          </cell>
        </row>
        <row r="333">
          <cell r="N333">
            <v>0</v>
          </cell>
          <cell r="O333">
            <v>0</v>
          </cell>
          <cell r="AE333">
            <v>0</v>
          </cell>
          <cell r="AF333">
            <v>0</v>
          </cell>
          <cell r="AV333">
            <v>0</v>
          </cell>
          <cell r="AW333">
            <v>0</v>
          </cell>
          <cell r="AX333">
            <v>0</v>
          </cell>
        </row>
        <row r="334">
          <cell r="N334">
            <v>0</v>
          </cell>
          <cell r="O334">
            <v>0</v>
          </cell>
          <cell r="AE334">
            <v>0</v>
          </cell>
          <cell r="AF334">
            <v>0</v>
          </cell>
          <cell r="AV334">
            <v>0</v>
          </cell>
          <cell r="AW334">
            <v>0</v>
          </cell>
          <cell r="AX334">
            <v>0</v>
          </cell>
        </row>
        <row r="335">
          <cell r="N335">
            <v>0</v>
          </cell>
          <cell r="O335">
            <v>0</v>
          </cell>
          <cell r="AE335">
            <v>0</v>
          </cell>
          <cell r="AF335">
            <v>0</v>
          </cell>
          <cell r="AV335">
            <v>0</v>
          </cell>
          <cell r="AW335">
            <v>0</v>
          </cell>
          <cell r="AX335">
            <v>0</v>
          </cell>
        </row>
        <row r="336">
          <cell r="N336">
            <v>0</v>
          </cell>
          <cell r="O336">
            <v>0</v>
          </cell>
          <cell r="AE336">
            <v>0</v>
          </cell>
          <cell r="AF336">
            <v>0</v>
          </cell>
          <cell r="AV336">
            <v>0</v>
          </cell>
          <cell r="AW336">
            <v>0</v>
          </cell>
          <cell r="AX336">
            <v>0</v>
          </cell>
        </row>
        <row r="337">
          <cell r="N337">
            <v>0</v>
          </cell>
          <cell r="O337">
            <v>0</v>
          </cell>
          <cell r="AE337">
            <v>0</v>
          </cell>
          <cell r="AF337">
            <v>0</v>
          </cell>
          <cell r="AV337">
            <v>0</v>
          </cell>
          <cell r="AW337">
            <v>0</v>
          </cell>
          <cell r="AX337">
            <v>0</v>
          </cell>
        </row>
        <row r="338">
          <cell r="N338">
            <v>0</v>
          </cell>
          <cell r="O338">
            <v>0</v>
          </cell>
          <cell r="AE338">
            <v>0</v>
          </cell>
          <cell r="AF338">
            <v>0</v>
          </cell>
          <cell r="AV338">
            <v>0</v>
          </cell>
          <cell r="AW338">
            <v>0</v>
          </cell>
          <cell r="AX338">
            <v>0</v>
          </cell>
        </row>
        <row r="339">
          <cell r="N339">
            <v>0</v>
          </cell>
          <cell r="O339">
            <v>0</v>
          </cell>
          <cell r="AE339">
            <v>0</v>
          </cell>
          <cell r="AF339">
            <v>0</v>
          </cell>
          <cell r="AV339">
            <v>0</v>
          </cell>
          <cell r="AW339">
            <v>0</v>
          </cell>
          <cell r="AX339">
            <v>0</v>
          </cell>
        </row>
        <row r="340">
          <cell r="N340">
            <v>0</v>
          </cell>
          <cell r="O340">
            <v>0</v>
          </cell>
          <cell r="AE340">
            <v>0</v>
          </cell>
          <cell r="AF340">
            <v>0</v>
          </cell>
          <cell r="AV340">
            <v>0</v>
          </cell>
          <cell r="AW340">
            <v>0</v>
          </cell>
          <cell r="AX340">
            <v>0</v>
          </cell>
        </row>
        <row r="341">
          <cell r="N341">
            <v>0</v>
          </cell>
          <cell r="O341">
            <v>0</v>
          </cell>
          <cell r="AE341">
            <v>0</v>
          </cell>
          <cell r="AF341">
            <v>0</v>
          </cell>
          <cell r="AV341">
            <v>0</v>
          </cell>
          <cell r="AW341">
            <v>0</v>
          </cell>
          <cell r="AX341">
            <v>0</v>
          </cell>
        </row>
        <row r="342">
          <cell r="N342">
            <v>0</v>
          </cell>
          <cell r="O342">
            <v>0</v>
          </cell>
          <cell r="AE342">
            <v>0</v>
          </cell>
          <cell r="AF342">
            <v>0</v>
          </cell>
          <cell r="AV342">
            <v>0</v>
          </cell>
          <cell r="AW342">
            <v>0</v>
          </cell>
          <cell r="AX342">
            <v>0</v>
          </cell>
        </row>
        <row r="343">
          <cell r="N343">
            <v>0</v>
          </cell>
          <cell r="O343">
            <v>0</v>
          </cell>
          <cell r="AE343">
            <v>0</v>
          </cell>
          <cell r="AF343">
            <v>0</v>
          </cell>
          <cell r="AV343">
            <v>0</v>
          </cell>
          <cell r="AW343">
            <v>0</v>
          </cell>
          <cell r="AX343">
            <v>0</v>
          </cell>
        </row>
        <row r="344">
          <cell r="N344">
            <v>0</v>
          </cell>
          <cell r="O344">
            <v>0</v>
          </cell>
          <cell r="AE344">
            <v>0</v>
          </cell>
          <cell r="AF344">
            <v>0</v>
          </cell>
          <cell r="AV344">
            <v>0</v>
          </cell>
          <cell r="AW344">
            <v>0</v>
          </cell>
          <cell r="AX344">
            <v>0</v>
          </cell>
        </row>
        <row r="345">
          <cell r="N345">
            <v>0</v>
          </cell>
          <cell r="O345">
            <v>0</v>
          </cell>
          <cell r="AE345">
            <v>0</v>
          </cell>
          <cell r="AF345">
            <v>0</v>
          </cell>
          <cell r="AV345">
            <v>0</v>
          </cell>
          <cell r="AW345">
            <v>0</v>
          </cell>
          <cell r="AX345">
            <v>0</v>
          </cell>
        </row>
        <row r="346">
          <cell r="N346">
            <v>0</v>
          </cell>
          <cell r="O346">
            <v>0</v>
          </cell>
          <cell r="AE346">
            <v>0</v>
          </cell>
          <cell r="AF346">
            <v>0</v>
          </cell>
          <cell r="AV346">
            <v>0</v>
          </cell>
          <cell r="AW346">
            <v>0</v>
          </cell>
          <cell r="AX346">
            <v>0</v>
          </cell>
        </row>
        <row r="347">
          <cell r="O347">
            <v>0</v>
          </cell>
          <cell r="AF347">
            <v>0</v>
          </cell>
          <cell r="AW347">
            <v>0</v>
          </cell>
          <cell r="AX347">
            <v>0</v>
          </cell>
        </row>
        <row r="348">
          <cell r="O348">
            <v>0</v>
          </cell>
          <cell r="AF348">
            <v>0</v>
          </cell>
          <cell r="AW348">
            <v>0</v>
          </cell>
          <cell r="AX348">
            <v>0</v>
          </cell>
        </row>
        <row r="349">
          <cell r="O349">
            <v>0</v>
          </cell>
          <cell r="AF349">
            <v>0</v>
          </cell>
          <cell r="AW349">
            <v>0</v>
          </cell>
          <cell r="AX349">
            <v>0</v>
          </cell>
        </row>
        <row r="350">
          <cell r="O350">
            <v>0</v>
          </cell>
          <cell r="AF350">
            <v>0</v>
          </cell>
          <cell r="AW350">
            <v>0</v>
          </cell>
          <cell r="AX350">
            <v>0</v>
          </cell>
        </row>
      </sheetData>
      <sheetData sheetId="21">
        <row r="2">
          <cell r="B2" t="str">
            <v>39H</v>
          </cell>
          <cell r="C2" t="str">
            <v>42H</v>
          </cell>
          <cell r="D2" t="str">
            <v>43H</v>
          </cell>
          <cell r="E2" t="str">
            <v>44H</v>
          </cell>
          <cell r="F2" t="str">
            <v>45H</v>
          </cell>
          <cell r="G2" t="str">
            <v>46H</v>
          </cell>
          <cell r="H2" t="str">
            <v>47H</v>
          </cell>
          <cell r="I2" t="str">
            <v>48H</v>
          </cell>
          <cell r="J2" t="str">
            <v>49H</v>
          </cell>
          <cell r="K2" t="str">
            <v>64H</v>
          </cell>
          <cell r="L2" t="str">
            <v>24H</v>
          </cell>
          <cell r="M2" t="str">
            <v>25H</v>
          </cell>
          <cell r="N2" t="str">
            <v>26H</v>
          </cell>
          <cell r="O2" t="str">
            <v>CIS</v>
          </cell>
          <cell r="P2" t="str">
            <v>CLS</v>
          </cell>
          <cell r="S2" t="str">
            <v>39H97</v>
          </cell>
          <cell r="T2" t="str">
            <v>42H97</v>
          </cell>
          <cell r="U2" t="str">
            <v>43H97</v>
          </cell>
          <cell r="V2" t="str">
            <v>44H97</v>
          </cell>
          <cell r="W2" t="str">
            <v>45H97</v>
          </cell>
          <cell r="X2" t="str">
            <v>46H97</v>
          </cell>
          <cell r="Y2" t="str">
            <v>47H97</v>
          </cell>
          <cell r="Z2" t="str">
            <v>48H97</v>
          </cell>
          <cell r="AA2" t="str">
            <v>49H97</v>
          </cell>
          <cell r="AB2" t="str">
            <v>64H97</v>
          </cell>
          <cell r="AC2" t="str">
            <v>24H97</v>
          </cell>
          <cell r="AD2" t="str">
            <v>25H97</v>
          </cell>
          <cell r="AE2" t="str">
            <v>26H97</v>
          </cell>
          <cell r="AF2" t="str">
            <v>CIS</v>
          </cell>
          <cell r="AG2" t="str">
            <v>CLS</v>
          </cell>
          <cell r="AJ2" t="str">
            <v>39H21</v>
          </cell>
          <cell r="AK2" t="str">
            <v>42H21</v>
          </cell>
          <cell r="AL2" t="str">
            <v>43H21</v>
          </cell>
          <cell r="AM2" t="str">
            <v>44H21</v>
          </cell>
          <cell r="AN2" t="str">
            <v>45H21</v>
          </cell>
          <cell r="AO2" t="str">
            <v>46H21</v>
          </cell>
          <cell r="AP2" t="str">
            <v>47H21</v>
          </cell>
          <cell r="AQ2" t="str">
            <v>48H21</v>
          </cell>
          <cell r="AR2" t="str">
            <v>49H21</v>
          </cell>
          <cell r="AS2" t="str">
            <v>64H21</v>
          </cell>
          <cell r="AT2" t="str">
            <v>24H21</v>
          </cell>
          <cell r="AU2" t="str">
            <v>25H21</v>
          </cell>
          <cell r="AV2" t="str">
            <v>26H21</v>
          </cell>
          <cell r="AW2" t="str">
            <v>CIS</v>
          </cell>
          <cell r="AX2" t="str">
            <v>CLS</v>
          </cell>
        </row>
        <row r="3">
          <cell r="A3" t="str">
            <v>Row Labels</v>
          </cell>
          <cell r="B3" t="str">
            <v>Sum of PS39H</v>
          </cell>
          <cell r="C3" t="str">
            <v>Sum of PS42H</v>
          </cell>
          <cell r="D3" t="str">
            <v>Sum of PS43H</v>
          </cell>
          <cell r="E3" t="str">
            <v>Sum of PS44H</v>
          </cell>
          <cell r="F3" t="str">
            <v>Sum of PS45H</v>
          </cell>
          <cell r="G3" t="str">
            <v>Sum of PS46H</v>
          </cell>
          <cell r="H3" t="str">
            <v>Sum of PS47H</v>
          </cell>
          <cell r="I3" t="str">
            <v>Sum of PS48H</v>
          </cell>
          <cell r="J3" t="str">
            <v>Sum of PS49H</v>
          </cell>
          <cell r="K3" t="str">
            <v>Sum of PS64H</v>
          </cell>
          <cell r="L3" t="str">
            <v>Sum of PS24H</v>
          </cell>
          <cell r="M3" t="str">
            <v>Sum of PS25H</v>
          </cell>
          <cell r="N3" t="str">
            <v>Sum of PS26H</v>
          </cell>
          <cell r="R3" t="str">
            <v>Row Labels</v>
          </cell>
          <cell r="S3" t="str">
            <v>Sum of PS39H97</v>
          </cell>
          <cell r="T3" t="str">
            <v>Sum of PS42H97</v>
          </cell>
          <cell r="U3" t="str">
            <v>Sum of PS43H97</v>
          </cell>
          <cell r="V3" t="str">
            <v>Sum of PS44H97</v>
          </cell>
          <cell r="W3" t="str">
            <v>Sum of PS45H97</v>
          </cell>
          <cell r="X3" t="str">
            <v>Sum of PS46H97</v>
          </cell>
          <cell r="Y3" t="str">
            <v>Sum of PS47H97</v>
          </cell>
          <cell r="Z3" t="str">
            <v>Sum of PS48H97</v>
          </cell>
          <cell r="AA3" t="str">
            <v>Sum of PS49H97</v>
          </cell>
          <cell r="AB3" t="str">
            <v>Sum of PS64H97</v>
          </cell>
          <cell r="AC3" t="str">
            <v>Sum of PS24H97</v>
          </cell>
          <cell r="AD3" t="str">
            <v>Sum of PS25H97</v>
          </cell>
          <cell r="AE3" t="str">
            <v>Sum of PS26H97</v>
          </cell>
          <cell r="AI3" t="str">
            <v>Row Labels</v>
          </cell>
          <cell r="AJ3" t="str">
            <v>Sum of PS39H21</v>
          </cell>
          <cell r="AK3" t="str">
            <v>Sum of PS42H21</v>
          </cell>
          <cell r="AL3" t="str">
            <v>Sum of PS43H21</v>
          </cell>
          <cell r="AM3" t="str">
            <v>Sum of PS44H21</v>
          </cell>
          <cell r="AN3" t="str">
            <v>Sum of PS45H21</v>
          </cell>
          <cell r="AO3" t="str">
            <v>Sum of PS46H21</v>
          </cell>
          <cell r="AP3" t="str">
            <v>Sum of PS47H21</v>
          </cell>
          <cell r="AQ3" t="str">
            <v>Sum of PS48H21</v>
          </cell>
          <cell r="AR3" t="str">
            <v>Sum of PS49H21</v>
          </cell>
          <cell r="AS3" t="str">
            <v>Sum of PS64H21</v>
          </cell>
          <cell r="AT3" t="str">
            <v>Sum of PS24H21</v>
          </cell>
          <cell r="AU3" t="str">
            <v>Sum of PS25H21</v>
          </cell>
          <cell r="AV3" t="str">
            <v>Sum of PS26H21</v>
          </cell>
        </row>
        <row r="4">
          <cell r="A4" t="str">
            <v>00000</v>
          </cell>
          <cell r="B4">
            <v>0</v>
          </cell>
          <cell r="C4">
            <v>5.7590000000000003</v>
          </cell>
          <cell r="D4">
            <v>0.318</v>
          </cell>
          <cell r="E4">
            <v>0.52800000000000002</v>
          </cell>
          <cell r="F4">
            <v>0.99499999999999988</v>
          </cell>
          <cell r="G4">
            <v>1.857</v>
          </cell>
          <cell r="H4">
            <v>11.914999999999997</v>
          </cell>
          <cell r="I4">
            <v>0</v>
          </cell>
          <cell r="J4">
            <v>2.0099999999999998</v>
          </cell>
          <cell r="K4">
            <v>3.556</v>
          </cell>
          <cell r="L4">
            <v>0</v>
          </cell>
          <cell r="M4">
            <v>24.749000000000002</v>
          </cell>
          <cell r="N4">
            <v>6.4110000000000005</v>
          </cell>
          <cell r="O4">
            <v>26.937999999999999</v>
          </cell>
          <cell r="P4">
            <v>31.160000000000004</v>
          </cell>
          <cell r="R4" t="str">
            <v>00000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8.2000000000000003E-2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5.3220000000000001</v>
          </cell>
          <cell r="AE4">
            <v>0</v>
          </cell>
          <cell r="AF4">
            <v>8.2000000000000003E-2</v>
          </cell>
          <cell r="AG4">
            <v>5.3220000000000001</v>
          </cell>
          <cell r="AI4" t="str">
            <v>00000</v>
          </cell>
          <cell r="AJ4">
            <v>0.72900000000000009</v>
          </cell>
          <cell r="AK4">
            <v>0.25</v>
          </cell>
          <cell r="AL4">
            <v>7.6589999999999998</v>
          </cell>
          <cell r="AM4">
            <v>0</v>
          </cell>
          <cell r="AN4">
            <v>18.410999999999998</v>
          </cell>
          <cell r="AO4">
            <v>13.011999999999997</v>
          </cell>
          <cell r="AP4">
            <v>0.39800000000000002</v>
          </cell>
          <cell r="AQ4">
            <v>1.5490000000000002</v>
          </cell>
          <cell r="AR4">
            <v>3.8529999999999998</v>
          </cell>
          <cell r="AS4">
            <v>4.0360000000000005</v>
          </cell>
          <cell r="AT4">
            <v>1</v>
          </cell>
          <cell r="AU4">
            <v>2.4210000000000003</v>
          </cell>
          <cell r="AV4">
            <v>3.2620000000000005</v>
          </cell>
          <cell r="AW4">
            <v>49.896999999999998</v>
          </cell>
          <cell r="AX4">
            <v>6.6830000000000007</v>
          </cell>
        </row>
        <row r="5">
          <cell r="A5" t="str">
            <v>01109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4.8000000000000001E-2</v>
          </cell>
          <cell r="O5">
            <v>0</v>
          </cell>
          <cell r="P5">
            <v>4.8000000000000001E-2</v>
          </cell>
          <cell r="R5" t="str">
            <v>01109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I5" t="str">
            <v>01109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0.01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0.01</v>
          </cell>
          <cell r="AX5">
            <v>0</v>
          </cell>
        </row>
        <row r="6">
          <cell r="A6" t="str">
            <v>01122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 t="str">
            <v>01122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I6" t="str">
            <v>01122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</row>
        <row r="7">
          <cell r="A7" t="str">
            <v>01147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 t="str">
            <v>01147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I7" t="str">
            <v>01147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0.97499999999999998</v>
          </cell>
          <cell r="AT7">
            <v>0</v>
          </cell>
          <cell r="AU7">
            <v>0</v>
          </cell>
          <cell r="AV7">
            <v>0</v>
          </cell>
          <cell r="AW7">
            <v>0.97499999999999998</v>
          </cell>
          <cell r="AX7">
            <v>0</v>
          </cell>
        </row>
        <row r="8">
          <cell r="A8" t="str">
            <v>03050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 t="str">
            <v>03050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 t="str">
            <v>03050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A9" t="str">
            <v>03116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0.246</v>
          </cell>
          <cell r="G9">
            <v>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1.246</v>
          </cell>
          <cell r="P9">
            <v>0</v>
          </cell>
          <cell r="R9" t="str">
            <v>03116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I9" t="str">
            <v>03116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A10" t="str">
            <v>04019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0.16700000000000001</v>
          </cell>
          <cell r="N10">
            <v>0</v>
          </cell>
          <cell r="O10">
            <v>0</v>
          </cell>
          <cell r="P10">
            <v>0.16700000000000001</v>
          </cell>
          <cell r="R10" t="str">
            <v>04019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I10" t="str">
            <v>04019</v>
          </cell>
          <cell r="AJ10">
            <v>0</v>
          </cell>
          <cell r="AK10">
            <v>0</v>
          </cell>
          <cell r="AL10">
            <v>6.7000000000000004E-2</v>
          </cell>
          <cell r="AM10">
            <v>0</v>
          </cell>
          <cell r="AN10">
            <v>0</v>
          </cell>
          <cell r="AO10">
            <v>0.16700000000000001</v>
          </cell>
          <cell r="AP10">
            <v>0</v>
          </cell>
          <cell r="AQ10">
            <v>0.02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0.254</v>
          </cell>
          <cell r="AX10">
            <v>0</v>
          </cell>
        </row>
        <row r="11">
          <cell r="A11" t="str">
            <v>04069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 t="str">
            <v>04069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I11" t="str">
            <v>04069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A12" t="str">
            <v>04127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0.185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0.185</v>
          </cell>
          <cell r="P12">
            <v>0</v>
          </cell>
          <cell r="R12" t="str">
            <v>04127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I12" t="str">
            <v>04127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0.123</v>
          </cell>
          <cell r="AO12">
            <v>0</v>
          </cell>
          <cell r="AP12">
            <v>0</v>
          </cell>
          <cell r="AQ12">
            <v>8.9999999999999993E-3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0.13200000000000001</v>
          </cell>
          <cell r="AX12">
            <v>0</v>
          </cell>
        </row>
        <row r="13">
          <cell r="A13" t="str">
            <v>04222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 t="str">
            <v>04222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I13" t="str">
            <v>04222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0.17</v>
          </cell>
          <cell r="AT13">
            <v>0</v>
          </cell>
          <cell r="AU13">
            <v>0</v>
          </cell>
          <cell r="AV13">
            <v>0</v>
          </cell>
          <cell r="AW13">
            <v>0.17</v>
          </cell>
          <cell r="AX13">
            <v>0</v>
          </cell>
        </row>
        <row r="14">
          <cell r="A14" t="str">
            <v>05402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 t="str">
            <v>05402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I14" t="str">
            <v>05402</v>
          </cell>
          <cell r="AJ14">
            <v>0</v>
          </cell>
          <cell r="AK14">
            <v>0</v>
          </cell>
          <cell r="AL14">
            <v>4.5999999999999999E-2</v>
          </cell>
          <cell r="AM14">
            <v>0</v>
          </cell>
          <cell r="AN14">
            <v>0</v>
          </cell>
          <cell r="AO14">
            <v>0.33300000000000002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0.379</v>
          </cell>
          <cell r="AX14">
            <v>0</v>
          </cell>
        </row>
        <row r="15">
          <cell r="A15" t="str">
            <v>06098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0.2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0.2</v>
          </cell>
          <cell r="P15">
            <v>0</v>
          </cell>
          <cell r="R15" t="str">
            <v>06098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I15" t="str">
            <v>06098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0.15</v>
          </cell>
          <cell r="AP15">
            <v>0</v>
          </cell>
          <cell r="AQ15">
            <v>0.122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0.65400000000000003</v>
          </cell>
          <cell r="AW15">
            <v>0.27200000000000002</v>
          </cell>
          <cell r="AX15">
            <v>0.65400000000000003</v>
          </cell>
        </row>
        <row r="16">
          <cell r="A16" t="str">
            <v>06112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0.64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0.64</v>
          </cell>
          <cell r="P16">
            <v>0</v>
          </cell>
          <cell r="R16" t="str">
            <v>06112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I16" t="str">
            <v>06112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A17" t="str">
            <v>06119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0.33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0.33</v>
          </cell>
          <cell r="P17">
            <v>0</v>
          </cell>
          <cell r="R17" t="str">
            <v>06119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I17" t="str">
            <v>06119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0.47399999999999998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0.47399999999999998</v>
          </cell>
          <cell r="AX17">
            <v>0</v>
          </cell>
        </row>
        <row r="18">
          <cell r="A18" t="str">
            <v>06122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 t="str">
            <v>06122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1.5</v>
          </cell>
          <cell r="AE18">
            <v>0</v>
          </cell>
          <cell r="AF18">
            <v>0</v>
          </cell>
          <cell r="AG18">
            <v>1.5</v>
          </cell>
          <cell r="AI18" t="str">
            <v>06122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0.25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0.25</v>
          </cell>
          <cell r="AX18">
            <v>0</v>
          </cell>
        </row>
        <row r="19">
          <cell r="A19" t="str">
            <v>08401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7.0000000000000007E-2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0.34</v>
          </cell>
          <cell r="O19">
            <v>7.0000000000000007E-2</v>
          </cell>
          <cell r="P19">
            <v>0.34</v>
          </cell>
          <cell r="R19" t="str">
            <v>08401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I19" t="str">
            <v>08401</v>
          </cell>
          <cell r="AJ19">
            <v>0</v>
          </cell>
          <cell r="AK19">
            <v>0</v>
          </cell>
          <cell r="AL19">
            <v>7.0000000000000007E-2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0.02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9.0000000000000011E-2</v>
          </cell>
          <cell r="AX19">
            <v>0</v>
          </cell>
        </row>
        <row r="20">
          <cell r="A20" t="str">
            <v>08458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1.34</v>
          </cell>
          <cell r="N20">
            <v>0</v>
          </cell>
          <cell r="O20">
            <v>0</v>
          </cell>
          <cell r="P20">
            <v>1.34</v>
          </cell>
          <cell r="R20" t="str">
            <v>08458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>08458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0.13</v>
          </cell>
          <cell r="AO20">
            <v>0.2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0.33</v>
          </cell>
          <cell r="AX20">
            <v>0</v>
          </cell>
        </row>
        <row r="21">
          <cell r="A21" t="str">
            <v>09075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 t="str">
            <v>09075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I21" t="str">
            <v>09075</v>
          </cell>
          <cell r="AJ21">
            <v>0.04</v>
          </cell>
          <cell r="AK21">
            <v>0</v>
          </cell>
          <cell r="AL21">
            <v>0.01</v>
          </cell>
          <cell r="AM21">
            <v>0</v>
          </cell>
          <cell r="AN21">
            <v>0.3</v>
          </cell>
          <cell r="AO21">
            <v>0.17</v>
          </cell>
          <cell r="AP21">
            <v>0</v>
          </cell>
          <cell r="AQ21">
            <v>0.08</v>
          </cell>
          <cell r="AR21">
            <v>0.03</v>
          </cell>
          <cell r="AS21">
            <v>0</v>
          </cell>
          <cell r="AT21">
            <v>0</v>
          </cell>
          <cell r="AU21">
            <v>0.33</v>
          </cell>
          <cell r="AV21">
            <v>0</v>
          </cell>
          <cell r="AW21">
            <v>0.63</v>
          </cell>
          <cell r="AX21">
            <v>0.33</v>
          </cell>
        </row>
        <row r="22">
          <cell r="A22" t="str">
            <v>09102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 t="str">
            <v>09102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I22" t="str">
            <v>09102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A23" t="str">
            <v>09207</v>
          </cell>
          <cell r="B23">
            <v>0</v>
          </cell>
          <cell r="C23">
            <v>0.04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0.20499999999999999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0.245</v>
          </cell>
          <cell r="P23">
            <v>0</v>
          </cell>
          <cell r="R23" t="str">
            <v>09207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I23" t="str">
            <v>09207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1.4999999999999999E-2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1.4999999999999999E-2</v>
          </cell>
          <cell r="AX23">
            <v>0</v>
          </cell>
        </row>
        <row r="24">
          <cell r="A24" t="str">
            <v>10050</v>
          </cell>
          <cell r="B24">
            <v>0</v>
          </cell>
          <cell r="C24">
            <v>0</v>
          </cell>
          <cell r="D24">
            <v>0</v>
          </cell>
          <cell r="E24">
            <v>0.33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0.33</v>
          </cell>
          <cell r="P24">
            <v>0</v>
          </cell>
          <cell r="R24" t="str">
            <v>10050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I24" t="str">
            <v>10050</v>
          </cell>
          <cell r="AJ24">
            <v>0</v>
          </cell>
          <cell r="AK24">
            <v>0</v>
          </cell>
          <cell r="AL24">
            <v>0.12</v>
          </cell>
          <cell r="AM24">
            <v>0</v>
          </cell>
          <cell r="AN24">
            <v>0.13300000000000001</v>
          </cell>
          <cell r="AO24">
            <v>0.13300000000000001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0.38600000000000001</v>
          </cell>
          <cell r="AX24">
            <v>0</v>
          </cell>
        </row>
        <row r="25">
          <cell r="A25" t="str">
            <v>10070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1.2999999999999999E-2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1.2999999999999999E-2</v>
          </cell>
          <cell r="P25">
            <v>0</v>
          </cell>
          <cell r="R25" t="str">
            <v>10070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 t="str">
            <v>10070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9.2999999999999999E-2</v>
          </cell>
          <cell r="AO25">
            <v>6.5000000000000002E-2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0.158</v>
          </cell>
          <cell r="AX25">
            <v>0</v>
          </cell>
        </row>
        <row r="26">
          <cell r="A26" t="str">
            <v>11051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 t="str">
            <v>11051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I26" t="str">
            <v>11051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0.2</v>
          </cell>
          <cell r="AO26">
            <v>0.2</v>
          </cell>
          <cell r="AP26">
            <v>0</v>
          </cell>
          <cell r="AQ26">
            <v>0.2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0.60000000000000009</v>
          </cell>
          <cell r="AX26">
            <v>0</v>
          </cell>
        </row>
        <row r="27">
          <cell r="A27" t="str">
            <v>12110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5.1999999999999998E-2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5.1999999999999998E-2</v>
          </cell>
          <cell r="P27">
            <v>0</v>
          </cell>
          <cell r="R27" t="str">
            <v>12110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I27" t="str">
            <v>12110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 t="str">
            <v>13144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 t="str">
            <v>13144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I28" t="str">
            <v>13144</v>
          </cell>
          <cell r="AJ28">
            <v>0</v>
          </cell>
          <cell r="AK28">
            <v>0</v>
          </cell>
          <cell r="AL28">
            <v>0.372</v>
          </cell>
          <cell r="AM28">
            <v>0</v>
          </cell>
          <cell r="AN28">
            <v>1.302</v>
          </cell>
          <cell r="AO28">
            <v>0.31</v>
          </cell>
          <cell r="AP28">
            <v>0.31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8.6999999999999994E-2</v>
          </cell>
          <cell r="AW28">
            <v>2.294</v>
          </cell>
          <cell r="AX28">
            <v>8.6999999999999994E-2</v>
          </cell>
        </row>
        <row r="29">
          <cell r="A29" t="str">
            <v>13146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 t="str">
            <v>13146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I29" t="str">
            <v>13146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1.4E-2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1.4E-2</v>
          </cell>
          <cell r="AX29">
            <v>0</v>
          </cell>
        </row>
        <row r="30">
          <cell r="A30" t="str">
            <v>13151</v>
          </cell>
          <cell r="B30">
            <v>0</v>
          </cell>
          <cell r="C30">
            <v>0.5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5.8000000000000003E-2</v>
          </cell>
          <cell r="I30">
            <v>0</v>
          </cell>
          <cell r="J30">
            <v>0.01</v>
          </cell>
          <cell r="K30">
            <v>0</v>
          </cell>
          <cell r="L30">
            <v>0</v>
          </cell>
          <cell r="M30">
            <v>0</v>
          </cell>
          <cell r="N30">
            <v>0.2</v>
          </cell>
          <cell r="O30">
            <v>0.56800000000000006</v>
          </cell>
          <cell r="P30">
            <v>0.2</v>
          </cell>
          <cell r="R30" t="str">
            <v>13151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I30" t="str">
            <v>13151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A31" t="str">
            <v>13156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 t="str">
            <v>13156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I31" t="str">
            <v>13156</v>
          </cell>
          <cell r="AJ31">
            <v>0</v>
          </cell>
          <cell r="AK31">
            <v>0</v>
          </cell>
          <cell r="AL31">
            <v>0.06</v>
          </cell>
          <cell r="AM31">
            <v>0</v>
          </cell>
          <cell r="AN31">
            <v>0</v>
          </cell>
          <cell r="AO31">
            <v>0.34499999999999997</v>
          </cell>
          <cell r="AP31">
            <v>0</v>
          </cell>
          <cell r="AQ31">
            <v>2.4E-2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0.42899999999999999</v>
          </cell>
          <cell r="AX31">
            <v>0</v>
          </cell>
        </row>
        <row r="32">
          <cell r="A32" t="str">
            <v>13160</v>
          </cell>
          <cell r="B32">
            <v>0</v>
          </cell>
          <cell r="C32">
            <v>0.25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0.25</v>
          </cell>
          <cell r="P32">
            <v>0</v>
          </cell>
          <cell r="R32" t="str">
            <v>13160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0.25</v>
          </cell>
          <cell r="AE32">
            <v>0</v>
          </cell>
          <cell r="AF32">
            <v>0</v>
          </cell>
          <cell r="AG32">
            <v>0.25</v>
          </cell>
          <cell r="AI32" t="str">
            <v>13160</v>
          </cell>
          <cell r="AJ32">
            <v>0</v>
          </cell>
          <cell r="AK32">
            <v>0.25</v>
          </cell>
          <cell r="AL32">
            <v>0.15</v>
          </cell>
          <cell r="AM32">
            <v>0</v>
          </cell>
          <cell r="AN32">
            <v>0.25</v>
          </cell>
          <cell r="AO32">
            <v>0</v>
          </cell>
          <cell r="AP32">
            <v>0</v>
          </cell>
          <cell r="AQ32">
            <v>0.1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0.75</v>
          </cell>
          <cell r="AX32">
            <v>0</v>
          </cell>
        </row>
        <row r="33">
          <cell r="A33" t="str">
            <v>13167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 t="str">
            <v>13167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I33" t="str">
            <v>13167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A34" t="str">
            <v>13301</v>
          </cell>
          <cell r="B34">
            <v>0</v>
          </cell>
          <cell r="C34">
            <v>0.29299999999999998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0.29299999999999998</v>
          </cell>
          <cell r="P34">
            <v>0</v>
          </cell>
          <cell r="R34" t="str">
            <v>13301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I34" t="str">
            <v>13301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0.16200000000000001</v>
          </cell>
          <cell r="AO34">
            <v>0.2</v>
          </cell>
          <cell r="AP34">
            <v>0</v>
          </cell>
          <cell r="AQ34">
            <v>0</v>
          </cell>
          <cell r="AR34">
            <v>0</v>
          </cell>
          <cell r="AS34">
            <v>6.6000000000000003E-2</v>
          </cell>
          <cell r="AT34">
            <v>0</v>
          </cell>
          <cell r="AU34">
            <v>0</v>
          </cell>
          <cell r="AV34">
            <v>0</v>
          </cell>
          <cell r="AW34">
            <v>0.42799999999999999</v>
          </cell>
          <cell r="AX34">
            <v>0</v>
          </cell>
        </row>
        <row r="35">
          <cell r="A35" t="str">
            <v>14064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 t="str">
            <v>14064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I35" t="str">
            <v>14064</v>
          </cell>
          <cell r="AJ35">
            <v>0.1</v>
          </cell>
          <cell r="AK35">
            <v>0</v>
          </cell>
          <cell r="AL35">
            <v>0.15</v>
          </cell>
          <cell r="AM35">
            <v>0</v>
          </cell>
          <cell r="AN35">
            <v>0</v>
          </cell>
          <cell r="AO35">
            <v>0.25</v>
          </cell>
          <cell r="AP35">
            <v>0</v>
          </cell>
          <cell r="AQ35">
            <v>0.05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0.55000000000000004</v>
          </cell>
          <cell r="AX35">
            <v>0</v>
          </cell>
        </row>
        <row r="36">
          <cell r="A36" t="str">
            <v>14065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 t="str">
            <v>14065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I36" t="str">
            <v>14065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 t="str">
            <v>14066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 t="str">
            <v>14066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I37" t="str">
            <v>14066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0.69599999999999995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0.113</v>
          </cell>
          <cell r="AW37">
            <v>0.69599999999999995</v>
          </cell>
          <cell r="AX37">
            <v>0.113</v>
          </cell>
        </row>
        <row r="38">
          <cell r="A38" t="str">
            <v>14097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 t="str">
            <v>14097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I38" t="str">
            <v>14097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 t="str">
            <v>14104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 t="str">
            <v>14104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I39" t="str">
            <v>14104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A40" t="str">
            <v>14400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0.1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0.1</v>
          </cell>
          <cell r="P40">
            <v>0</v>
          </cell>
          <cell r="R40" t="str">
            <v>14400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I40" t="str">
            <v>14400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A41" t="str">
            <v>15206</v>
          </cell>
          <cell r="B41">
            <v>0</v>
          </cell>
          <cell r="C41">
            <v>0.6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0.6</v>
          </cell>
          <cell r="P41">
            <v>0</v>
          </cell>
          <cell r="R41" t="str">
            <v>15206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I41" t="str">
            <v>15206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A42" t="str">
            <v>16020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 t="str">
            <v>16020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I42" t="str">
            <v>16020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A43" t="str">
            <v>16046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 t="str">
            <v>16046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I43" t="str">
            <v>16046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A44" t="str">
            <v>16050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 t="str">
            <v>16050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I44" t="str">
            <v>16050</v>
          </cell>
          <cell r="AJ44">
            <v>0.1</v>
          </cell>
          <cell r="AK44">
            <v>0</v>
          </cell>
          <cell r="AL44">
            <v>0.08</v>
          </cell>
          <cell r="AM44">
            <v>0</v>
          </cell>
          <cell r="AN44">
            <v>0.4</v>
          </cell>
          <cell r="AO44">
            <v>0</v>
          </cell>
          <cell r="AP44">
            <v>0</v>
          </cell>
          <cell r="AQ44">
            <v>0.1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0.68</v>
          </cell>
          <cell r="AX44">
            <v>0</v>
          </cell>
        </row>
        <row r="45">
          <cell r="A45" t="str">
            <v>17001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1.8029999999999999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5.5890000000000004</v>
          </cell>
          <cell r="N45">
            <v>0</v>
          </cell>
          <cell r="O45">
            <v>1.8029999999999999</v>
          </cell>
          <cell r="P45">
            <v>5.5890000000000004</v>
          </cell>
          <cell r="R45" t="str">
            <v>17001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0.77300000000000002</v>
          </cell>
          <cell r="AE45">
            <v>0</v>
          </cell>
          <cell r="AF45">
            <v>0</v>
          </cell>
          <cell r="AG45">
            <v>0.77300000000000002</v>
          </cell>
          <cell r="AI45" t="str">
            <v>17001</v>
          </cell>
          <cell r="AJ45">
            <v>0</v>
          </cell>
          <cell r="AK45">
            <v>0</v>
          </cell>
          <cell r="AL45">
            <v>1.238</v>
          </cell>
          <cell r="AM45">
            <v>0</v>
          </cell>
          <cell r="AN45">
            <v>0</v>
          </cell>
          <cell r="AO45">
            <v>0</v>
          </cell>
          <cell r="AP45">
            <v>8.7999999999999995E-2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1.3260000000000001</v>
          </cell>
          <cell r="AX45">
            <v>0</v>
          </cell>
        </row>
        <row r="46">
          <cell r="A46" t="str">
            <v>17210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0.9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</v>
          </cell>
          <cell r="O46">
            <v>0.9</v>
          </cell>
          <cell r="P46">
            <v>1</v>
          </cell>
          <cell r="R46" t="str">
            <v>17210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2</v>
          </cell>
          <cell r="AE46">
            <v>0</v>
          </cell>
          <cell r="AF46">
            <v>0</v>
          </cell>
          <cell r="AG46">
            <v>2</v>
          </cell>
          <cell r="AI46" t="str">
            <v>17210</v>
          </cell>
          <cell r="AJ46">
            <v>0</v>
          </cell>
          <cell r="AK46">
            <v>0</v>
          </cell>
          <cell r="AL46">
            <v>0.4</v>
          </cell>
          <cell r="AM46">
            <v>0</v>
          </cell>
          <cell r="AN46">
            <v>0.93</v>
          </cell>
          <cell r="AO46">
            <v>0.15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1.48</v>
          </cell>
          <cell r="AX46">
            <v>0</v>
          </cell>
        </row>
        <row r="47">
          <cell r="A47" t="str">
            <v>17400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 t="str">
            <v>17400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 t="str">
            <v>17400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A48" t="str">
            <v>17401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0.80400000000000005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0.80400000000000005</v>
          </cell>
          <cell r="P48">
            <v>0</v>
          </cell>
          <cell r="R48" t="str">
            <v>17401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 t="str">
            <v>17401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A49" t="str">
            <v>17410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0.32500000000000001</v>
          </cell>
          <cell r="N49">
            <v>0</v>
          </cell>
          <cell r="O49">
            <v>0</v>
          </cell>
          <cell r="P49">
            <v>0.32500000000000001</v>
          </cell>
          <cell r="R49" t="str">
            <v>17410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 t="str">
            <v>17410</v>
          </cell>
          <cell r="AJ49">
            <v>0.06</v>
          </cell>
          <cell r="AK49">
            <v>0</v>
          </cell>
          <cell r="AL49">
            <v>0.6</v>
          </cell>
          <cell r="AM49">
            <v>0</v>
          </cell>
          <cell r="AN49">
            <v>0.2</v>
          </cell>
          <cell r="AO49">
            <v>0.2</v>
          </cell>
          <cell r="AP49">
            <v>0</v>
          </cell>
          <cell r="AQ49">
            <v>0</v>
          </cell>
          <cell r="AR49">
            <v>0.3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1.3599999999999999</v>
          </cell>
          <cell r="AX49">
            <v>0</v>
          </cell>
        </row>
        <row r="50">
          <cell r="A50" t="str">
            <v>17411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2.181</v>
          </cell>
          <cell r="O50">
            <v>0</v>
          </cell>
          <cell r="P50">
            <v>2.181</v>
          </cell>
          <cell r="R50" t="str">
            <v>17411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 t="str">
            <v>17411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A51" t="str">
            <v>17414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3.556</v>
          </cell>
          <cell r="L51">
            <v>0</v>
          </cell>
          <cell r="M51">
            <v>6.21</v>
          </cell>
          <cell r="N51">
            <v>0</v>
          </cell>
          <cell r="O51">
            <v>3.556</v>
          </cell>
          <cell r="P51">
            <v>6.21</v>
          </cell>
          <cell r="R51" t="str">
            <v>17414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I51" t="str">
            <v>17414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A52" t="str">
            <v>17415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7.0000000000000007E-2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7.0000000000000007E-2</v>
          </cell>
          <cell r="P52">
            <v>0</v>
          </cell>
          <cell r="R52" t="str">
            <v>17415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I52" t="str">
            <v>17415</v>
          </cell>
          <cell r="AJ52">
            <v>0</v>
          </cell>
          <cell r="AK52">
            <v>0</v>
          </cell>
          <cell r="AL52">
            <v>0.68400000000000005</v>
          </cell>
          <cell r="AM52">
            <v>0</v>
          </cell>
          <cell r="AN52">
            <v>0.13600000000000001</v>
          </cell>
          <cell r="AO52">
            <v>5.6000000000000001E-2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0.87600000000000011</v>
          </cell>
          <cell r="AX52">
            <v>0</v>
          </cell>
        </row>
        <row r="53">
          <cell r="A53" t="str">
            <v>17417</v>
          </cell>
          <cell r="B53">
            <v>0</v>
          </cell>
          <cell r="C53">
            <v>0.16400000000000001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0.61199999999999999</v>
          </cell>
          <cell r="N53">
            <v>0</v>
          </cell>
          <cell r="O53">
            <v>0.16400000000000001</v>
          </cell>
          <cell r="P53">
            <v>0.61199999999999999</v>
          </cell>
          <cell r="R53" t="str">
            <v>17417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I53" t="str">
            <v>17417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0.77500000000000002</v>
          </cell>
          <cell r="AW53">
            <v>0</v>
          </cell>
          <cell r="AX53">
            <v>0.77500000000000002</v>
          </cell>
        </row>
        <row r="54">
          <cell r="A54" t="str">
            <v>17911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 t="str">
            <v>17911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I54" t="str">
            <v>17911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A55" t="str">
            <v>17916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 t="str">
            <v>17916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 t="str">
            <v>17916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A56" t="str">
            <v>18400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</v>
          </cell>
          <cell r="N56">
            <v>2.1000000000000001E-2</v>
          </cell>
          <cell r="O56">
            <v>0.8</v>
          </cell>
          <cell r="P56">
            <v>2.0209999999999999</v>
          </cell>
          <cell r="R56" t="str">
            <v>18400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I56" t="str">
            <v>18400</v>
          </cell>
          <cell r="AJ56">
            <v>0.05</v>
          </cell>
          <cell r="AK56">
            <v>0</v>
          </cell>
          <cell r="AL56">
            <v>0</v>
          </cell>
          <cell r="AM56">
            <v>0</v>
          </cell>
          <cell r="AN56">
            <v>3.7999999999999999E-2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2.0910000000000002</v>
          </cell>
          <cell r="AV56">
            <v>0</v>
          </cell>
          <cell r="AW56">
            <v>8.7999999999999995E-2</v>
          </cell>
          <cell r="AX56">
            <v>2.0910000000000002</v>
          </cell>
        </row>
        <row r="57">
          <cell r="A57" t="str">
            <v>18401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0.55400000000000005</v>
          </cell>
          <cell r="N57">
            <v>0</v>
          </cell>
          <cell r="O57">
            <v>0</v>
          </cell>
          <cell r="P57">
            <v>0.55400000000000005</v>
          </cell>
          <cell r="R57" t="str">
            <v>18401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I57" t="str">
            <v>18401</v>
          </cell>
          <cell r="AJ57">
            <v>0</v>
          </cell>
          <cell r="AK57">
            <v>0</v>
          </cell>
          <cell r="AL57">
            <v>0.60799999999999998</v>
          </cell>
          <cell r="AM57">
            <v>0</v>
          </cell>
          <cell r="AN57">
            <v>0.33100000000000002</v>
          </cell>
          <cell r="AO57">
            <v>0.16700000000000001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0.22500000000000001</v>
          </cell>
          <cell r="AW57">
            <v>1.1060000000000001</v>
          </cell>
          <cell r="AX57">
            <v>0.22500000000000001</v>
          </cell>
        </row>
        <row r="58">
          <cell r="A58" t="str">
            <v>18402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 t="str">
            <v>18402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I58" t="str">
            <v>18402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A59" t="str">
            <v>18901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 t="str">
            <v>18901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I59" t="str">
            <v>18901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A60" t="str">
            <v>19400</v>
          </cell>
          <cell r="B60">
            <v>0</v>
          </cell>
          <cell r="C60">
            <v>0.2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0.4</v>
          </cell>
          <cell r="P60">
            <v>0</v>
          </cell>
          <cell r="R60" t="str">
            <v>19400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I60" t="str">
            <v>19400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0.02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0.02</v>
          </cell>
          <cell r="AX60">
            <v>0</v>
          </cell>
        </row>
        <row r="61">
          <cell r="A61" t="str">
            <v>19403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 t="str">
            <v>19403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I61" t="str">
            <v>19403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0.19</v>
          </cell>
          <cell r="AO61">
            <v>3.4000000000000002E-2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0.224</v>
          </cell>
          <cell r="AX61">
            <v>0</v>
          </cell>
        </row>
        <row r="62">
          <cell r="A62" t="str">
            <v>20215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 t="str">
            <v>20215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I62" t="str">
            <v>20215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A63" t="str">
            <v>20403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 t="str">
            <v>20403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I63" t="str">
            <v>20403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A64" t="str">
            <v>20405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 t="str">
            <v>20405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I64" t="str">
            <v>20405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A65" t="str">
            <v>20406</v>
          </cell>
          <cell r="B65">
            <v>0</v>
          </cell>
          <cell r="C65">
            <v>0.33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0.33</v>
          </cell>
          <cell r="P65">
            <v>0</v>
          </cell>
          <cell r="R65" t="str">
            <v>20406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I65" t="str">
            <v>20406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A66" t="str">
            <v>21036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 t="str">
            <v>21036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I66" t="str">
            <v>21036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A67" t="str">
            <v>21206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0.15</v>
          </cell>
          <cell r="N67">
            <v>0</v>
          </cell>
          <cell r="O67">
            <v>0</v>
          </cell>
          <cell r="P67">
            <v>0.15</v>
          </cell>
          <cell r="R67" t="str">
            <v>21206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I67" t="str">
            <v>21206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0.82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0.82</v>
          </cell>
          <cell r="AX67">
            <v>0</v>
          </cell>
        </row>
        <row r="68">
          <cell r="A68" t="str">
            <v>21214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 t="str">
            <v>21214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I68" t="str">
            <v>21214</v>
          </cell>
          <cell r="AJ68">
            <v>0</v>
          </cell>
          <cell r="AK68">
            <v>0</v>
          </cell>
          <cell r="AL68">
            <v>0.2</v>
          </cell>
          <cell r="AM68">
            <v>0</v>
          </cell>
          <cell r="AN68">
            <v>0.3</v>
          </cell>
          <cell r="AO68">
            <v>0.1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0.6</v>
          </cell>
          <cell r="AX68">
            <v>0</v>
          </cell>
        </row>
        <row r="69">
          <cell r="A69" t="str">
            <v>21226</v>
          </cell>
          <cell r="B69">
            <v>0</v>
          </cell>
          <cell r="C69">
            <v>9.6000000000000002E-2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9.6000000000000002E-2</v>
          </cell>
          <cell r="P69">
            <v>0</v>
          </cell>
          <cell r="R69" t="str">
            <v>21226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I69" t="str">
            <v>21226</v>
          </cell>
          <cell r="AJ69">
            <v>0</v>
          </cell>
          <cell r="AK69">
            <v>0</v>
          </cell>
          <cell r="AL69">
            <v>6.2E-2</v>
          </cell>
          <cell r="AM69">
            <v>0</v>
          </cell>
          <cell r="AN69">
            <v>0.17499999999999999</v>
          </cell>
          <cell r="AO69">
            <v>0.125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0.36199999999999999</v>
          </cell>
          <cell r="AX69">
            <v>0</v>
          </cell>
        </row>
        <row r="70">
          <cell r="A70" t="str">
            <v>21237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 t="str">
            <v>21237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I70" t="str">
            <v>21237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1.2689999999999999</v>
          </cell>
          <cell r="AO70">
            <v>0.875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2.1440000000000001</v>
          </cell>
          <cell r="AX70">
            <v>0</v>
          </cell>
        </row>
        <row r="71">
          <cell r="A71" t="str">
            <v>21301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 t="str">
            <v>21301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I71" t="str">
            <v>21301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A72" t="str">
            <v>21302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 t="str">
            <v>21302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I72" t="str">
            <v>21302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 t="str">
            <v>21303</v>
          </cell>
          <cell r="B73">
            <v>0</v>
          </cell>
          <cell r="C73">
            <v>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0.57599999999999996</v>
          </cell>
          <cell r="N73">
            <v>0</v>
          </cell>
          <cell r="O73">
            <v>0.8</v>
          </cell>
          <cell r="P73">
            <v>0.57599999999999996</v>
          </cell>
          <cell r="R73" t="str">
            <v>21303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I73" t="str">
            <v>21303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 t="str">
            <v>22008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7.5999999999999998E-2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7.5999999999999998E-2</v>
          </cell>
          <cell r="P74">
            <v>0</v>
          </cell>
          <cell r="R74" t="str">
            <v>22008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I74" t="str">
            <v>22008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5.0000000000000001E-3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5.0000000000000001E-3</v>
          </cell>
          <cell r="AX74">
            <v>0</v>
          </cell>
        </row>
        <row r="75">
          <cell r="A75" t="str">
            <v>22009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 t="str">
            <v>22009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I75" t="str">
            <v>22009</v>
          </cell>
          <cell r="AJ75">
            <v>0</v>
          </cell>
          <cell r="AK75">
            <v>0</v>
          </cell>
          <cell r="AL75">
            <v>0.3</v>
          </cell>
          <cell r="AM75">
            <v>0</v>
          </cell>
          <cell r="AN75">
            <v>0.25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0.55000000000000004</v>
          </cell>
          <cell r="AX75">
            <v>0</v>
          </cell>
        </row>
        <row r="76">
          <cell r="A76" t="str">
            <v>22017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 t="str">
            <v>22017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I76" t="str">
            <v>22017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 t="str">
            <v>22073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 t="str">
            <v>22073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I77" t="str">
            <v>22073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 t="str">
            <v>22200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 t="str">
            <v>22200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I78" t="str">
            <v>22200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0.12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0.12</v>
          </cell>
          <cell r="AX78">
            <v>0</v>
          </cell>
        </row>
        <row r="79">
          <cell r="A79" t="str">
            <v>23311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 t="str">
            <v>23311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I79" t="str">
            <v>23311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A80" t="str">
            <v>23402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 t="str">
            <v>23402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I80" t="str">
            <v>23402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A81" t="str">
            <v>23403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 t="str">
            <v>23403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I81" t="str">
            <v>23403</v>
          </cell>
          <cell r="AJ81">
            <v>0</v>
          </cell>
          <cell r="AK81">
            <v>0</v>
          </cell>
          <cell r="AL81">
            <v>0.2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6.6000000000000003E-2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0.2</v>
          </cell>
          <cell r="AW81">
            <v>0.26600000000000001</v>
          </cell>
          <cell r="AX81">
            <v>0.2</v>
          </cell>
        </row>
        <row r="82">
          <cell r="A82" t="str">
            <v>24014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 t="str">
            <v>24014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I82" t="str">
            <v>24014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A83" t="str">
            <v>24105</v>
          </cell>
          <cell r="B83">
            <v>0</v>
          </cell>
          <cell r="C83">
            <v>0.59299999999999997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0.59299999999999997</v>
          </cell>
          <cell r="P83">
            <v>0</v>
          </cell>
          <cell r="R83" t="str">
            <v>24105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I83" t="str">
            <v>24105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0.08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0.08</v>
          </cell>
          <cell r="AX83">
            <v>0</v>
          </cell>
        </row>
        <row r="84">
          <cell r="A84" t="str">
            <v>24111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 t="str">
            <v>24111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I84" t="str">
            <v>24111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A85" t="str">
            <v>24122</v>
          </cell>
          <cell r="B85">
            <v>0</v>
          </cell>
          <cell r="C85">
            <v>0.25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0.25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0.5</v>
          </cell>
          <cell r="P85">
            <v>0</v>
          </cell>
          <cell r="R85" t="str">
            <v>24122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I85" t="str">
            <v>24122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0.25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0.25</v>
          </cell>
          <cell r="AX85">
            <v>0</v>
          </cell>
        </row>
        <row r="86">
          <cell r="A86" t="str">
            <v>24404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 t="str">
            <v>24404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I86" t="str">
            <v>24404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A87" t="str">
            <v>24410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3.3000000000000002E-2</v>
          </cell>
          <cell r="O87">
            <v>0</v>
          </cell>
          <cell r="P87">
            <v>3.3000000000000002E-2</v>
          </cell>
          <cell r="R87" t="str">
            <v>24410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I87" t="str">
            <v>24410</v>
          </cell>
          <cell r="AJ87">
            <v>0</v>
          </cell>
          <cell r="AK87">
            <v>0</v>
          </cell>
          <cell r="AL87">
            <v>9.1999999999999998E-2</v>
          </cell>
          <cell r="AM87">
            <v>0</v>
          </cell>
          <cell r="AN87">
            <v>0.152</v>
          </cell>
          <cell r="AO87">
            <v>8.5000000000000006E-2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0.32900000000000001</v>
          </cell>
          <cell r="AX87">
            <v>0</v>
          </cell>
        </row>
        <row r="88">
          <cell r="A88" t="str">
            <v>25101</v>
          </cell>
          <cell r="B88">
            <v>0</v>
          </cell>
          <cell r="C88">
            <v>0</v>
          </cell>
          <cell r="D88">
            <v>0.318</v>
          </cell>
          <cell r="E88">
            <v>0</v>
          </cell>
          <cell r="F88">
            <v>0.313</v>
          </cell>
          <cell r="G88">
            <v>0.33300000000000002</v>
          </cell>
          <cell r="H88">
            <v>0</v>
          </cell>
          <cell r="I88">
            <v>0</v>
          </cell>
          <cell r="J88">
            <v>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2.964</v>
          </cell>
          <cell r="P88">
            <v>0</v>
          </cell>
          <cell r="R88" t="str">
            <v>25101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I88" t="str">
            <v>25101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 t="str">
            <v>25116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 t="str">
            <v>25116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I89" t="str">
            <v>25116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A90" t="str">
            <v>25118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0.03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0.03</v>
          </cell>
          <cell r="P90">
            <v>0</v>
          </cell>
          <cell r="R90" t="str">
            <v>25118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1.0999999999999999E-2</v>
          </cell>
          <cell r="AE90">
            <v>0</v>
          </cell>
          <cell r="AF90">
            <v>0</v>
          </cell>
          <cell r="AG90">
            <v>1.0999999999999999E-2</v>
          </cell>
          <cell r="AI90" t="str">
            <v>25118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7.1999999999999995E-2</v>
          </cell>
          <cell r="AO90">
            <v>2.5000000000000001E-2</v>
          </cell>
          <cell r="AP90">
            <v>0</v>
          </cell>
          <cell r="AQ90">
            <v>3.1E-2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0.128</v>
          </cell>
          <cell r="AX90">
            <v>0</v>
          </cell>
        </row>
        <row r="91">
          <cell r="A91" t="str">
            <v>25155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0.108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0.108</v>
          </cell>
          <cell r="P91">
            <v>0</v>
          </cell>
          <cell r="R91" t="str">
            <v>25155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I91" t="str">
            <v>25155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A92" t="str">
            <v>25160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0.1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0.1</v>
          </cell>
          <cell r="P92">
            <v>0</v>
          </cell>
          <cell r="R92" t="str">
            <v>25160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I92" t="str">
            <v>25160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A93" t="str">
            <v>25200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 t="str">
            <v>25200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8.2000000000000003E-2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8.2000000000000003E-2</v>
          </cell>
          <cell r="AG93">
            <v>0</v>
          </cell>
          <cell r="AI93" t="str">
            <v>25200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A94" t="str">
            <v>26070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 t="str">
            <v>26070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I94" t="str">
            <v>26070</v>
          </cell>
          <cell r="AJ94">
            <v>0</v>
          </cell>
          <cell r="AK94">
            <v>0</v>
          </cell>
          <cell r="AL94">
            <v>1.0999999999999999E-2</v>
          </cell>
          <cell r="AM94">
            <v>0</v>
          </cell>
          <cell r="AN94">
            <v>0</v>
          </cell>
          <cell r="AO94">
            <v>3.9E-2</v>
          </cell>
          <cell r="AP94">
            <v>0</v>
          </cell>
          <cell r="AQ94">
            <v>1.0999999999999999E-2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6.0999999999999999E-2</v>
          </cell>
          <cell r="AX94">
            <v>0</v>
          </cell>
        </row>
        <row r="95">
          <cell r="A95" t="str">
            <v>27010</v>
          </cell>
          <cell r="B95">
            <v>0</v>
          </cell>
          <cell r="C95">
            <v>6.9000000000000006E-2</v>
          </cell>
          <cell r="D95">
            <v>0</v>
          </cell>
          <cell r="E95">
            <v>0</v>
          </cell>
          <cell r="F95">
            <v>0.436</v>
          </cell>
          <cell r="G95">
            <v>0.52400000000000002</v>
          </cell>
          <cell r="H95">
            <v>0.29899999999999999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0.873</v>
          </cell>
          <cell r="N95">
            <v>0.44800000000000001</v>
          </cell>
          <cell r="O95">
            <v>1.3279999999999998</v>
          </cell>
          <cell r="P95">
            <v>1.321</v>
          </cell>
          <cell r="R95" t="str">
            <v>27010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I95" t="str">
            <v>27010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A96" t="str">
            <v>27019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 t="str">
            <v>27019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I96" t="str">
            <v>27019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A97" t="str">
            <v>27320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 t="str">
            <v>27320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I97" t="str">
            <v>27320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A98" t="str">
            <v>27343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 t="str">
            <v>27343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I98" t="str">
            <v>27343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A99" t="str">
            <v>27403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1.8919999999999999</v>
          </cell>
          <cell r="N99">
            <v>0</v>
          </cell>
          <cell r="O99">
            <v>0</v>
          </cell>
          <cell r="P99">
            <v>1.8919999999999999</v>
          </cell>
          <cell r="R99" t="str">
            <v>27403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I99" t="str">
            <v>27403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A100" t="str">
            <v>27416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 t="str">
            <v>27416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I100" t="str">
            <v>27416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A101" t="str">
            <v>27417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0.5</v>
          </cell>
          <cell r="O101">
            <v>0</v>
          </cell>
          <cell r="P101">
            <v>0.5</v>
          </cell>
          <cell r="R101" t="str">
            <v>27417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I101" t="str">
            <v>27417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0.88</v>
          </cell>
          <cell r="AT101">
            <v>0</v>
          </cell>
          <cell r="AU101">
            <v>0</v>
          </cell>
          <cell r="AV101">
            <v>0</v>
          </cell>
          <cell r="AW101">
            <v>0.88</v>
          </cell>
          <cell r="AX101">
            <v>0</v>
          </cell>
        </row>
        <row r="102">
          <cell r="A102" t="str">
            <v>27902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 t="str">
            <v>27902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I102" t="str">
            <v>27902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</row>
        <row r="103">
          <cell r="A103" t="str">
            <v>29311</v>
          </cell>
          <cell r="B103">
            <v>0</v>
          </cell>
          <cell r="C103">
            <v>0.39600000000000002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0.57399999999999995</v>
          </cell>
          <cell r="O103">
            <v>0.39600000000000002</v>
          </cell>
          <cell r="P103">
            <v>0.57399999999999995</v>
          </cell>
          <cell r="R103" t="str">
            <v>29311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I103" t="str">
            <v>29311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8.0000000000000002E-3</v>
          </cell>
          <cell r="AW103">
            <v>0</v>
          </cell>
          <cell r="AX103">
            <v>8.0000000000000002E-3</v>
          </cell>
        </row>
        <row r="104">
          <cell r="A104" t="str">
            <v>30002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 t="str">
            <v>30002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I104" t="str">
            <v>30002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</row>
        <row r="105">
          <cell r="A105" t="str">
            <v>30029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 t="str">
            <v>30029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I105" t="str">
            <v>30029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</row>
        <row r="106">
          <cell r="A106" t="str">
            <v>30303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 t="str">
            <v>30303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I106" t="str">
            <v>30303</v>
          </cell>
          <cell r="AJ106">
            <v>0</v>
          </cell>
          <cell r="AK106">
            <v>0</v>
          </cell>
          <cell r="AL106">
            <v>0.1</v>
          </cell>
          <cell r="AM106">
            <v>0</v>
          </cell>
          <cell r="AN106">
            <v>0.1</v>
          </cell>
          <cell r="AO106">
            <v>0.1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0.30000000000000004</v>
          </cell>
          <cell r="AX106">
            <v>0</v>
          </cell>
        </row>
        <row r="107">
          <cell r="A107" t="str">
            <v>31004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 t="str">
            <v>31004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I107" t="str">
            <v>31004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1</v>
          </cell>
          <cell r="AS107">
            <v>0</v>
          </cell>
          <cell r="AT107">
            <v>0</v>
          </cell>
          <cell r="AU107">
            <v>0</v>
          </cell>
          <cell r="AV107">
            <v>1</v>
          </cell>
          <cell r="AW107">
            <v>1</v>
          </cell>
          <cell r="AX107">
            <v>1</v>
          </cell>
        </row>
        <row r="108">
          <cell r="A108" t="str">
            <v>31006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</v>
          </cell>
          <cell r="N108">
            <v>0</v>
          </cell>
          <cell r="O108">
            <v>0</v>
          </cell>
          <cell r="P108">
            <v>2</v>
          </cell>
          <cell r="R108" t="str">
            <v>31006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I108" t="str">
            <v>31006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</row>
        <row r="109">
          <cell r="A109" t="str">
            <v>31016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 t="str">
            <v>31016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I109" t="str">
            <v>31016</v>
          </cell>
          <cell r="AJ109">
            <v>0.11</v>
          </cell>
          <cell r="AK109">
            <v>0</v>
          </cell>
          <cell r="AL109">
            <v>0.5</v>
          </cell>
          <cell r="AM109">
            <v>0</v>
          </cell>
          <cell r="AN109">
            <v>0.6</v>
          </cell>
          <cell r="AO109">
            <v>0</v>
          </cell>
          <cell r="AP109">
            <v>0</v>
          </cell>
          <cell r="AQ109">
            <v>0</v>
          </cell>
          <cell r="AR109">
            <v>1.21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2.42</v>
          </cell>
          <cell r="AX109">
            <v>0</v>
          </cell>
        </row>
        <row r="110">
          <cell r="A110" t="str">
            <v>31201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 t="str">
            <v>31201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I110" t="str">
            <v>31201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2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2</v>
          </cell>
          <cell r="AX110">
            <v>0</v>
          </cell>
        </row>
        <row r="111">
          <cell r="A111" t="str">
            <v>31332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</v>
          </cell>
          <cell r="P111">
            <v>0</v>
          </cell>
          <cell r="R111" t="str">
            <v>31332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I111" t="str">
            <v>31332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1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1</v>
          </cell>
          <cell r="AX111">
            <v>0</v>
          </cell>
        </row>
        <row r="112">
          <cell r="A112" t="str">
            <v>32081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 t="str">
            <v>32081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I112" t="str">
            <v>32081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113" t="str">
            <v>32325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7.0000000000000007E-2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 t="str">
            <v>32325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I113" t="str">
            <v>32325</v>
          </cell>
          <cell r="AJ113">
            <v>0</v>
          </cell>
          <cell r="AK113">
            <v>0</v>
          </cell>
          <cell r="AL113">
            <v>0.115</v>
          </cell>
          <cell r="AM113">
            <v>0</v>
          </cell>
          <cell r="AN113">
            <v>0.13600000000000001</v>
          </cell>
          <cell r="AO113">
            <v>5.6000000000000001E-2</v>
          </cell>
          <cell r="AP113">
            <v>0</v>
          </cell>
          <cell r="AQ113">
            <v>0.159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0.27400000000000002</v>
          </cell>
          <cell r="AX113">
            <v>0</v>
          </cell>
        </row>
        <row r="114">
          <cell r="A114" t="str">
            <v>32326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 t="str">
            <v>32326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I114" t="str">
            <v>32326</v>
          </cell>
          <cell r="AJ114">
            <v>2.9000000000000001E-2</v>
          </cell>
          <cell r="AK114">
            <v>0</v>
          </cell>
          <cell r="AL114">
            <v>0.114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0.22800000000000001</v>
          </cell>
          <cell r="AS114">
            <v>0.114</v>
          </cell>
          <cell r="AT114">
            <v>0</v>
          </cell>
          <cell r="AU114">
            <v>0</v>
          </cell>
          <cell r="AV114">
            <v>0</v>
          </cell>
          <cell r="AW114">
            <v>0.48499999999999999</v>
          </cell>
          <cell r="AX114">
            <v>0</v>
          </cell>
        </row>
        <row r="115">
          <cell r="A115" t="str">
            <v>32360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 t="str">
            <v>32360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I115" t="str">
            <v>32360</v>
          </cell>
          <cell r="AJ115">
            <v>0.1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0.71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0.80999999999999994</v>
          </cell>
          <cell r="AX115">
            <v>0</v>
          </cell>
        </row>
        <row r="116">
          <cell r="A116" t="str">
            <v>32901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 t="str">
            <v>32901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I116" t="str">
            <v>32901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A117" t="str">
            <v>33030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 t="str">
            <v>33030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I117" t="str">
            <v>33030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A118" t="str">
            <v>33036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 t="str">
            <v>33036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I118" t="str">
            <v>33036</v>
          </cell>
          <cell r="AJ118">
            <v>0</v>
          </cell>
          <cell r="AK118">
            <v>0</v>
          </cell>
          <cell r="AL118">
            <v>5.2999999999999999E-2</v>
          </cell>
          <cell r="AM118">
            <v>0</v>
          </cell>
          <cell r="AN118">
            <v>0.16400000000000001</v>
          </cell>
          <cell r="AO118">
            <v>0</v>
          </cell>
          <cell r="AP118">
            <v>0</v>
          </cell>
          <cell r="AQ118">
            <v>3.2000000000000001E-2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0.249</v>
          </cell>
          <cell r="AX118">
            <v>0</v>
          </cell>
        </row>
        <row r="119">
          <cell r="A119" t="str">
            <v>33070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9.2999999999999999E-2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9.2999999999999999E-2</v>
          </cell>
          <cell r="P119">
            <v>0</v>
          </cell>
          <cell r="R119" t="str">
            <v>33070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I119" t="str">
            <v>33070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A120" t="str">
            <v>33115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0.16700000000000001</v>
          </cell>
          <cell r="N120">
            <v>0</v>
          </cell>
          <cell r="O120">
            <v>0</v>
          </cell>
          <cell r="P120">
            <v>0.16700000000000001</v>
          </cell>
          <cell r="R120" t="str">
            <v>33115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I120" t="str">
            <v>33115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0.34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0.34</v>
          </cell>
          <cell r="AX120">
            <v>0</v>
          </cell>
        </row>
        <row r="121">
          <cell r="A121" t="str">
            <v>33206</v>
          </cell>
          <cell r="B121">
            <v>0</v>
          </cell>
          <cell r="C121">
            <v>2.5000000000000001E-2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2.5000000000000001E-2</v>
          </cell>
          <cell r="P121">
            <v>0</v>
          </cell>
          <cell r="R121" t="str">
            <v>33206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I121" t="str">
            <v>33206</v>
          </cell>
          <cell r="AJ121">
            <v>0</v>
          </cell>
          <cell r="AK121">
            <v>0</v>
          </cell>
          <cell r="AL121">
            <v>7.0000000000000001E-3</v>
          </cell>
          <cell r="AM121">
            <v>0</v>
          </cell>
          <cell r="AN121">
            <v>0</v>
          </cell>
          <cell r="AO121">
            <v>1.7000000000000001E-2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2.4E-2</v>
          </cell>
          <cell r="AX121">
            <v>0</v>
          </cell>
        </row>
        <row r="122">
          <cell r="A122" t="str">
            <v>33211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 t="str">
            <v>33211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I122" t="str">
            <v>33211</v>
          </cell>
          <cell r="AJ122">
            <v>0</v>
          </cell>
          <cell r="AK122">
            <v>0</v>
          </cell>
          <cell r="AL122">
            <v>0.02</v>
          </cell>
          <cell r="AM122">
            <v>0</v>
          </cell>
          <cell r="AN122">
            <v>7.0000000000000007E-2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9.0000000000000011E-2</v>
          </cell>
          <cell r="AX122">
            <v>0</v>
          </cell>
        </row>
        <row r="123">
          <cell r="A123" t="str">
            <v>33212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7.4999999999999997E-2</v>
          </cell>
          <cell r="N123">
            <v>0</v>
          </cell>
          <cell r="O123">
            <v>0</v>
          </cell>
          <cell r="P123">
            <v>7.4999999999999997E-2</v>
          </cell>
          <cell r="R123" t="str">
            <v>33212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I123" t="str">
            <v>33212</v>
          </cell>
          <cell r="AJ123">
            <v>0</v>
          </cell>
          <cell r="AK123">
            <v>0</v>
          </cell>
          <cell r="AL123">
            <v>0.13300000000000001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0.13300000000000001</v>
          </cell>
          <cell r="AX123">
            <v>0</v>
          </cell>
        </row>
        <row r="124">
          <cell r="A124" t="str">
            <v>34003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1.0660000000000001</v>
          </cell>
          <cell r="O124">
            <v>0</v>
          </cell>
          <cell r="P124">
            <v>1.0660000000000001</v>
          </cell>
          <cell r="R124" t="str">
            <v>34003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I124" t="str">
            <v>34003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1.5</v>
          </cell>
          <cell r="AT124">
            <v>0</v>
          </cell>
          <cell r="AU124">
            <v>0</v>
          </cell>
          <cell r="AV124">
            <v>0</v>
          </cell>
          <cell r="AW124">
            <v>1.5</v>
          </cell>
          <cell r="AX124">
            <v>0</v>
          </cell>
        </row>
        <row r="125">
          <cell r="A125" t="str">
            <v>34307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0.12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</v>
          </cell>
          <cell r="P125">
            <v>0</v>
          </cell>
          <cell r="R125" t="str">
            <v>34307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I125" t="str">
            <v>34307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0.34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0.2</v>
          </cell>
          <cell r="AW125">
            <v>0.34</v>
          </cell>
          <cell r="AX125">
            <v>0.2</v>
          </cell>
        </row>
        <row r="126">
          <cell r="A126" t="str">
            <v>34324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 t="str">
            <v>34324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I126" t="str">
            <v>34324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</row>
        <row r="127">
          <cell r="A127" t="str">
            <v>34401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0.35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0.97</v>
          </cell>
          <cell r="N127">
            <v>0</v>
          </cell>
          <cell r="O127">
            <v>0.35</v>
          </cell>
          <cell r="P127">
            <v>0.97</v>
          </cell>
          <cell r="R127" t="str">
            <v>34401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I127" t="str">
            <v>34401</v>
          </cell>
          <cell r="AJ127">
            <v>0</v>
          </cell>
          <cell r="AK127">
            <v>0</v>
          </cell>
          <cell r="AL127">
            <v>0.05</v>
          </cell>
          <cell r="AM127">
            <v>0</v>
          </cell>
          <cell r="AN127">
            <v>0.1</v>
          </cell>
          <cell r="AO127">
            <v>0</v>
          </cell>
          <cell r="AP127">
            <v>0</v>
          </cell>
          <cell r="AQ127">
            <v>0.02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0.17</v>
          </cell>
          <cell r="AX127">
            <v>0</v>
          </cell>
        </row>
        <row r="128">
          <cell r="A128" t="str">
            <v>34402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 t="str">
            <v>34402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I128" t="str">
            <v>34402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0.71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0.71</v>
          </cell>
          <cell r="AX128">
            <v>0</v>
          </cell>
        </row>
        <row r="129">
          <cell r="A129" t="str">
            <v>35200</v>
          </cell>
          <cell r="B129">
            <v>0</v>
          </cell>
          <cell r="C129">
            <v>0</v>
          </cell>
          <cell r="D129">
            <v>0</v>
          </cell>
          <cell r="E129">
            <v>0.19800000000000001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0.19800000000000001</v>
          </cell>
          <cell r="P129">
            <v>0</v>
          </cell>
          <cell r="R129" t="str">
            <v>35200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I129" t="str">
            <v>35200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A130" t="str">
            <v>36140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 t="str">
            <v>36140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I130" t="str">
            <v>36140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A131" t="str">
            <v>36250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 t="str">
            <v>36250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I131" t="str">
            <v>36250</v>
          </cell>
          <cell r="AJ131">
            <v>2.9000000000000001E-2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1.4999999999999999E-2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4.3999999999999997E-2</v>
          </cell>
          <cell r="AX131">
            <v>0</v>
          </cell>
        </row>
        <row r="132">
          <cell r="A132" t="str">
            <v>36400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 t="str">
            <v>36400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I132" t="str">
            <v>36400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0.27500000000000002</v>
          </cell>
          <cell r="AO132">
            <v>0.20799999999999999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0.48299999999999998</v>
          </cell>
          <cell r="AX132">
            <v>0</v>
          </cell>
        </row>
        <row r="133">
          <cell r="A133" t="str">
            <v>37501</v>
          </cell>
          <cell r="B133">
            <v>0</v>
          </cell>
          <cell r="C133">
            <v>0.35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1.35</v>
          </cell>
          <cell r="P133">
            <v>0</v>
          </cell>
          <cell r="R133" t="str">
            <v>37501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I133" t="str">
            <v>37501</v>
          </cell>
          <cell r="AJ133">
            <v>0.111</v>
          </cell>
          <cell r="AK133">
            <v>0</v>
          </cell>
          <cell r="AL133">
            <v>0</v>
          </cell>
          <cell r="AM133">
            <v>0</v>
          </cell>
          <cell r="AN133">
            <v>5.6020000000000003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1</v>
          </cell>
          <cell r="AU133">
            <v>0</v>
          </cell>
          <cell r="AV133">
            <v>0</v>
          </cell>
          <cell r="AW133">
            <v>5.7130000000000001</v>
          </cell>
          <cell r="AX133">
            <v>1</v>
          </cell>
        </row>
        <row r="134">
          <cell r="A134" t="str">
            <v>37507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 t="str">
            <v>37507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9.6000000000000002E-2</v>
          </cell>
          <cell r="AE134">
            <v>0</v>
          </cell>
          <cell r="AF134">
            <v>0</v>
          </cell>
          <cell r="AG134">
            <v>9.6000000000000002E-2</v>
          </cell>
          <cell r="AI134" t="str">
            <v>37507</v>
          </cell>
          <cell r="AJ134">
            <v>0</v>
          </cell>
          <cell r="AK134">
            <v>0</v>
          </cell>
          <cell r="AL134">
            <v>0.3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0.3</v>
          </cell>
          <cell r="AX134">
            <v>0</v>
          </cell>
        </row>
        <row r="135">
          <cell r="A135" t="str">
            <v>38264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 t="str">
            <v>38264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I135" t="str">
            <v>38264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A136" t="str">
            <v>38265</v>
          </cell>
          <cell r="B136">
            <v>0</v>
          </cell>
          <cell r="C136">
            <v>0.1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0.15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0.25</v>
          </cell>
          <cell r="P136">
            <v>0</v>
          </cell>
          <cell r="R136" t="str">
            <v>38265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I136" t="str">
            <v>38265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A137" t="str">
            <v>38267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 t="str">
            <v>38267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I137" t="str">
            <v>38267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0.151</v>
          </cell>
          <cell r="AT137">
            <v>0</v>
          </cell>
          <cell r="AU137">
            <v>0</v>
          </cell>
          <cell r="AV137">
            <v>0</v>
          </cell>
          <cell r="AW137">
            <v>0.151</v>
          </cell>
          <cell r="AX137">
            <v>0</v>
          </cell>
        </row>
        <row r="138">
          <cell r="A138" t="str">
            <v>38300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0.37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0.37</v>
          </cell>
          <cell r="P138">
            <v>0</v>
          </cell>
          <cell r="R138" t="str">
            <v>38300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I138" t="str">
            <v>38300</v>
          </cell>
          <cell r="AJ138">
            <v>0</v>
          </cell>
          <cell r="AK138">
            <v>0</v>
          </cell>
          <cell r="AL138">
            <v>0.04</v>
          </cell>
          <cell r="AM138">
            <v>0</v>
          </cell>
          <cell r="AN138">
            <v>0.08</v>
          </cell>
          <cell r="AO138">
            <v>0.32</v>
          </cell>
          <cell r="AP138">
            <v>0</v>
          </cell>
          <cell r="AQ138">
            <v>0.03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0.47</v>
          </cell>
          <cell r="AX138">
            <v>0</v>
          </cell>
        </row>
        <row r="139">
          <cell r="A139" t="str">
            <v>38304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 t="str">
            <v>38304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I139" t="str">
            <v>38304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A140" t="str">
            <v>38306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R140" t="str">
            <v>38306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I140" t="str">
            <v>38306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0.188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0.188</v>
          </cell>
          <cell r="AX140">
            <v>0</v>
          </cell>
        </row>
        <row r="141">
          <cell r="A141" t="str">
            <v>38324</v>
          </cell>
          <cell r="B141">
            <v>0</v>
          </cell>
          <cell r="C141">
            <v>0.12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0.12</v>
          </cell>
          <cell r="P141">
            <v>0</v>
          </cell>
          <cell r="R141" t="str">
            <v>38324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I141" t="str">
            <v>38324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0.1</v>
          </cell>
          <cell r="AO141">
            <v>7.0000000000000007E-2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0.17</v>
          </cell>
          <cell r="AX141">
            <v>0</v>
          </cell>
        </row>
        <row r="142">
          <cell r="A142" t="str">
            <v>39002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 t="str">
            <v>39002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I142" t="str">
            <v>39002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A143" t="str">
            <v>39007</v>
          </cell>
          <cell r="B143">
            <v>0</v>
          </cell>
          <cell r="C143">
            <v>0.58299999999999996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0.82799999999999996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1.411</v>
          </cell>
          <cell r="P143">
            <v>0</v>
          </cell>
          <cell r="R143" t="str">
            <v>39007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I143" t="str">
            <v>39007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2.6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2.6</v>
          </cell>
          <cell r="AX143">
            <v>0</v>
          </cell>
        </row>
        <row r="144">
          <cell r="A144" t="str">
            <v>39119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0.64300000000000002</v>
          </cell>
          <cell r="N144">
            <v>0</v>
          </cell>
          <cell r="O144">
            <v>0</v>
          </cell>
          <cell r="P144">
            <v>0.64300000000000002</v>
          </cell>
          <cell r="R144" t="str">
            <v>39119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I144" t="str">
            <v>39119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A145" t="str">
            <v>39200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 t="str">
            <v>39200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I145" t="str">
            <v>39200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0.18</v>
          </cell>
          <cell r="AT145">
            <v>0</v>
          </cell>
          <cell r="AU145">
            <v>0</v>
          </cell>
          <cell r="AV145">
            <v>0</v>
          </cell>
          <cell r="AW145">
            <v>0.18</v>
          </cell>
          <cell r="AX145">
            <v>0</v>
          </cell>
        </row>
        <row r="146">
          <cell r="A146" t="str">
            <v>39201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 t="str">
            <v>39201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I146" t="str">
            <v>39201</v>
          </cell>
          <cell r="AJ146">
            <v>0</v>
          </cell>
          <cell r="AK146">
            <v>0</v>
          </cell>
          <cell r="AL146">
            <v>0.04</v>
          </cell>
          <cell r="AM146">
            <v>0</v>
          </cell>
          <cell r="AN146">
            <v>0.53</v>
          </cell>
          <cell r="AO146">
            <v>1</v>
          </cell>
          <cell r="AP146">
            <v>0</v>
          </cell>
          <cell r="AQ146">
            <v>0.11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1.6800000000000002</v>
          </cell>
          <cell r="AX146">
            <v>0</v>
          </cell>
        </row>
        <row r="147">
          <cell r="A147" t="str">
            <v>39202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 t="str">
            <v>39202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I147" t="str">
            <v>39202</v>
          </cell>
          <cell r="AJ147">
            <v>0</v>
          </cell>
          <cell r="AK147">
            <v>0</v>
          </cell>
          <cell r="AL147">
            <v>0.66700000000000004</v>
          </cell>
          <cell r="AM147">
            <v>0</v>
          </cell>
          <cell r="AN147">
            <v>0.5</v>
          </cell>
          <cell r="AO147">
            <v>0.5</v>
          </cell>
          <cell r="AP147">
            <v>0</v>
          </cell>
          <cell r="AQ147">
            <v>0.36499999999999999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2.032</v>
          </cell>
          <cell r="AX147">
            <v>0</v>
          </cell>
        </row>
        <row r="148">
          <cell r="A148" t="str">
            <v>39203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0.496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0.496</v>
          </cell>
          <cell r="P148">
            <v>0</v>
          </cell>
          <cell r="R148" t="str">
            <v>39203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I148" t="str">
            <v>39203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</row>
        <row r="149">
          <cell r="A149" t="str">
            <v>39208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 t="str">
            <v>39208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I149" t="str">
            <v>39208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</row>
        <row r="150">
          <cell r="A150" t="str">
            <v>39209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0.215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0.60599999999999998</v>
          </cell>
          <cell r="N150">
            <v>0</v>
          </cell>
          <cell r="O150">
            <v>0.215</v>
          </cell>
          <cell r="P150">
            <v>0.60599999999999998</v>
          </cell>
          <cell r="R150" t="str">
            <v>39209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0.69199999999999995</v>
          </cell>
          <cell r="AE150">
            <v>0</v>
          </cell>
          <cell r="AF150">
            <v>0</v>
          </cell>
          <cell r="AG150">
            <v>0.69199999999999995</v>
          </cell>
          <cell r="AI150" t="str">
            <v>39209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</row>
        <row r="151">
          <cell r="A151" t="str">
            <v>(blank)</v>
          </cell>
          <cell r="O151">
            <v>0</v>
          </cell>
          <cell r="P151">
            <v>0</v>
          </cell>
          <cell r="R151" t="str">
            <v>(blank)</v>
          </cell>
          <cell r="AF151">
            <v>0</v>
          </cell>
          <cell r="AG151">
            <v>0</v>
          </cell>
          <cell r="AI151" t="str">
            <v>(blank)</v>
          </cell>
          <cell r="AW151">
            <v>0</v>
          </cell>
          <cell r="AX151">
            <v>0</v>
          </cell>
        </row>
        <row r="152">
          <cell r="A152" t="str">
            <v>Grand Total</v>
          </cell>
          <cell r="B152">
            <v>0</v>
          </cell>
          <cell r="C152">
            <v>11.518000000000001</v>
          </cell>
          <cell r="D152">
            <v>0.63600000000000001</v>
          </cell>
          <cell r="E152">
            <v>1.056</v>
          </cell>
          <cell r="F152">
            <v>1.9899999999999998</v>
          </cell>
          <cell r="G152">
            <v>3.7140000000000004</v>
          </cell>
          <cell r="H152">
            <v>23.83</v>
          </cell>
          <cell r="I152">
            <v>0</v>
          </cell>
          <cell r="J152">
            <v>4.0199999999999996</v>
          </cell>
          <cell r="K152">
            <v>7.1120000000000001</v>
          </cell>
          <cell r="L152">
            <v>0</v>
          </cell>
          <cell r="M152">
            <v>49.498000000000019</v>
          </cell>
          <cell r="N152">
            <v>12.822000000000001</v>
          </cell>
          <cell r="O152">
            <v>53.875999999999998</v>
          </cell>
          <cell r="P152">
            <v>62.320000000000022</v>
          </cell>
          <cell r="R152" t="str">
            <v>Grand Total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0.16400000000000001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10.643999999999998</v>
          </cell>
          <cell r="AE152">
            <v>0</v>
          </cell>
          <cell r="AF152">
            <v>0.16400000000000001</v>
          </cell>
          <cell r="AG152">
            <v>10.643999999999998</v>
          </cell>
          <cell r="AI152" t="str">
            <v>Grand Total</v>
          </cell>
          <cell r="AJ152">
            <v>1.4580000000000002</v>
          </cell>
          <cell r="AK152">
            <v>0.5</v>
          </cell>
          <cell r="AL152">
            <v>15.318</v>
          </cell>
          <cell r="AM152">
            <v>0</v>
          </cell>
          <cell r="AN152">
            <v>36.822000000000003</v>
          </cell>
          <cell r="AO152">
            <v>26.023999999999997</v>
          </cell>
          <cell r="AP152">
            <v>0.79599999999999993</v>
          </cell>
          <cell r="AQ152">
            <v>3.0979999999999999</v>
          </cell>
          <cell r="AR152">
            <v>7.7059999999999995</v>
          </cell>
          <cell r="AS152">
            <v>8.0719999999999992</v>
          </cell>
          <cell r="AT152">
            <v>2</v>
          </cell>
          <cell r="AU152">
            <v>4.8420000000000005</v>
          </cell>
          <cell r="AV152">
            <v>6.5240000000000009</v>
          </cell>
          <cell r="AW152">
            <v>99.794000000000011</v>
          </cell>
          <cell r="AX152">
            <v>13.366000000000001</v>
          </cell>
        </row>
        <row r="153">
          <cell r="O153">
            <v>0</v>
          </cell>
          <cell r="P153">
            <v>0</v>
          </cell>
          <cell r="AF153">
            <v>0</v>
          </cell>
          <cell r="AG153">
            <v>0</v>
          </cell>
          <cell r="AW153">
            <v>0</v>
          </cell>
          <cell r="AX153">
            <v>0</v>
          </cell>
        </row>
        <row r="154">
          <cell r="O154">
            <v>0</v>
          </cell>
          <cell r="P154">
            <v>0</v>
          </cell>
          <cell r="AF154">
            <v>0</v>
          </cell>
          <cell r="AG154">
            <v>0</v>
          </cell>
          <cell r="AW154">
            <v>0</v>
          </cell>
          <cell r="AX154">
            <v>0</v>
          </cell>
        </row>
        <row r="155">
          <cell r="O155">
            <v>0</v>
          </cell>
          <cell r="P155">
            <v>0</v>
          </cell>
          <cell r="AF155">
            <v>0</v>
          </cell>
          <cell r="AG155">
            <v>0</v>
          </cell>
          <cell r="AW155">
            <v>0</v>
          </cell>
          <cell r="AX155">
            <v>0</v>
          </cell>
        </row>
        <row r="156">
          <cell r="O156">
            <v>0</v>
          </cell>
          <cell r="P156">
            <v>0</v>
          </cell>
          <cell r="AF156">
            <v>0</v>
          </cell>
          <cell r="AG156">
            <v>0</v>
          </cell>
          <cell r="AW156">
            <v>0</v>
          </cell>
          <cell r="AX156">
            <v>0</v>
          </cell>
        </row>
        <row r="157">
          <cell r="O157">
            <v>0</v>
          </cell>
          <cell r="P157">
            <v>0</v>
          </cell>
          <cell r="AF157">
            <v>0</v>
          </cell>
          <cell r="AG157">
            <v>0</v>
          </cell>
          <cell r="AW157">
            <v>0</v>
          </cell>
          <cell r="AX157">
            <v>0</v>
          </cell>
        </row>
        <row r="158">
          <cell r="O158">
            <v>0</v>
          </cell>
          <cell r="P158">
            <v>0</v>
          </cell>
          <cell r="AF158">
            <v>0</v>
          </cell>
          <cell r="AG158">
            <v>0</v>
          </cell>
          <cell r="AW158">
            <v>0</v>
          </cell>
          <cell r="AX158">
            <v>0</v>
          </cell>
        </row>
        <row r="159">
          <cell r="O159">
            <v>0</v>
          </cell>
          <cell r="P159">
            <v>0</v>
          </cell>
          <cell r="AF159">
            <v>0</v>
          </cell>
          <cell r="AG159">
            <v>0</v>
          </cell>
          <cell r="AW159">
            <v>0</v>
          </cell>
          <cell r="AX159">
            <v>0</v>
          </cell>
        </row>
        <row r="160">
          <cell r="O160">
            <v>0</v>
          </cell>
          <cell r="P160">
            <v>0</v>
          </cell>
          <cell r="AF160">
            <v>0</v>
          </cell>
          <cell r="AG160">
            <v>0</v>
          </cell>
          <cell r="AW160">
            <v>0</v>
          </cell>
          <cell r="AX160">
            <v>0</v>
          </cell>
        </row>
        <row r="161">
          <cell r="O161">
            <v>0</v>
          </cell>
          <cell r="P161">
            <v>0</v>
          </cell>
          <cell r="AF161">
            <v>0</v>
          </cell>
          <cell r="AG161">
            <v>0</v>
          </cell>
          <cell r="AW161">
            <v>0</v>
          </cell>
          <cell r="AX161">
            <v>0</v>
          </cell>
        </row>
        <row r="162">
          <cell r="O162">
            <v>0</v>
          </cell>
          <cell r="P162">
            <v>0</v>
          </cell>
          <cell r="AF162">
            <v>0</v>
          </cell>
          <cell r="AG162">
            <v>0</v>
          </cell>
          <cell r="AW162">
            <v>0</v>
          </cell>
          <cell r="AX162">
            <v>0</v>
          </cell>
        </row>
        <row r="163">
          <cell r="O163">
            <v>0</v>
          </cell>
          <cell r="P163">
            <v>0</v>
          </cell>
          <cell r="AF163">
            <v>0</v>
          </cell>
          <cell r="AG163">
            <v>0</v>
          </cell>
          <cell r="AW163">
            <v>0</v>
          </cell>
          <cell r="AX163">
            <v>0</v>
          </cell>
        </row>
        <row r="164">
          <cell r="O164">
            <v>0</v>
          </cell>
          <cell r="P164">
            <v>0</v>
          </cell>
          <cell r="AF164">
            <v>0</v>
          </cell>
          <cell r="AG164">
            <v>0</v>
          </cell>
          <cell r="AW164">
            <v>0</v>
          </cell>
          <cell r="AX164">
            <v>0</v>
          </cell>
        </row>
        <row r="165">
          <cell r="O165">
            <v>0</v>
          </cell>
          <cell r="P165">
            <v>0</v>
          </cell>
          <cell r="AF165">
            <v>0</v>
          </cell>
          <cell r="AG165">
            <v>0</v>
          </cell>
          <cell r="AW165">
            <v>0</v>
          </cell>
          <cell r="AX165">
            <v>0</v>
          </cell>
        </row>
        <row r="166">
          <cell r="O166">
            <v>0</v>
          </cell>
          <cell r="P166">
            <v>0</v>
          </cell>
          <cell r="AF166">
            <v>0</v>
          </cell>
          <cell r="AG166">
            <v>0</v>
          </cell>
          <cell r="AW166">
            <v>0</v>
          </cell>
          <cell r="AX166">
            <v>0</v>
          </cell>
        </row>
        <row r="167">
          <cell r="O167">
            <v>0</v>
          </cell>
          <cell r="P167">
            <v>0</v>
          </cell>
          <cell r="AF167">
            <v>0</v>
          </cell>
          <cell r="AG167">
            <v>0</v>
          </cell>
          <cell r="AW167">
            <v>0</v>
          </cell>
          <cell r="AX167">
            <v>0</v>
          </cell>
        </row>
        <row r="168">
          <cell r="O168">
            <v>0</v>
          </cell>
          <cell r="P168">
            <v>0</v>
          </cell>
          <cell r="AF168">
            <v>0</v>
          </cell>
          <cell r="AG168">
            <v>0</v>
          </cell>
          <cell r="AW168">
            <v>0</v>
          </cell>
          <cell r="AX168">
            <v>0</v>
          </cell>
        </row>
        <row r="169">
          <cell r="O169">
            <v>0</v>
          </cell>
          <cell r="P169">
            <v>0</v>
          </cell>
          <cell r="AF169">
            <v>0</v>
          </cell>
          <cell r="AG169">
            <v>0</v>
          </cell>
          <cell r="AW169">
            <v>0</v>
          </cell>
          <cell r="AX169">
            <v>0</v>
          </cell>
        </row>
        <row r="170">
          <cell r="O170">
            <v>0</v>
          </cell>
          <cell r="P170">
            <v>0</v>
          </cell>
          <cell r="AF170">
            <v>0</v>
          </cell>
          <cell r="AG170">
            <v>0</v>
          </cell>
          <cell r="AW170">
            <v>0</v>
          </cell>
          <cell r="AX170">
            <v>0</v>
          </cell>
        </row>
        <row r="171">
          <cell r="O171">
            <v>0</v>
          </cell>
          <cell r="P171">
            <v>0</v>
          </cell>
          <cell r="AF171">
            <v>0</v>
          </cell>
          <cell r="AG171">
            <v>0</v>
          </cell>
          <cell r="AW171">
            <v>0</v>
          </cell>
          <cell r="AX171">
            <v>0</v>
          </cell>
        </row>
        <row r="172">
          <cell r="O172">
            <v>0</v>
          </cell>
          <cell r="P172">
            <v>0</v>
          </cell>
          <cell r="AF172">
            <v>0</v>
          </cell>
          <cell r="AG172">
            <v>0</v>
          </cell>
          <cell r="AW172">
            <v>0</v>
          </cell>
          <cell r="AX172">
            <v>0</v>
          </cell>
        </row>
        <row r="173">
          <cell r="O173">
            <v>0</v>
          </cell>
          <cell r="P173">
            <v>0</v>
          </cell>
          <cell r="AF173">
            <v>0</v>
          </cell>
          <cell r="AG173">
            <v>0</v>
          </cell>
          <cell r="AW173">
            <v>0</v>
          </cell>
          <cell r="AX173">
            <v>0</v>
          </cell>
        </row>
        <row r="174">
          <cell r="O174">
            <v>0</v>
          </cell>
          <cell r="P174">
            <v>0</v>
          </cell>
          <cell r="AF174">
            <v>0</v>
          </cell>
          <cell r="AG174">
            <v>0</v>
          </cell>
          <cell r="AW174">
            <v>0</v>
          </cell>
          <cell r="AX174">
            <v>0</v>
          </cell>
        </row>
        <row r="175">
          <cell r="O175">
            <v>0</v>
          </cell>
          <cell r="P175">
            <v>0</v>
          </cell>
          <cell r="AF175">
            <v>0</v>
          </cell>
          <cell r="AG175">
            <v>0</v>
          </cell>
          <cell r="AW175">
            <v>0</v>
          </cell>
          <cell r="AX175">
            <v>0</v>
          </cell>
        </row>
        <row r="176">
          <cell r="O176">
            <v>0</v>
          </cell>
          <cell r="P176">
            <v>0</v>
          </cell>
          <cell r="AF176">
            <v>0</v>
          </cell>
          <cell r="AG176">
            <v>0</v>
          </cell>
          <cell r="AW176">
            <v>0</v>
          </cell>
          <cell r="AX176">
            <v>0</v>
          </cell>
        </row>
        <row r="177">
          <cell r="O177">
            <v>0</v>
          </cell>
          <cell r="P177">
            <v>0</v>
          </cell>
          <cell r="AF177">
            <v>0</v>
          </cell>
          <cell r="AG177">
            <v>0</v>
          </cell>
          <cell r="AW177">
            <v>0</v>
          </cell>
          <cell r="AX177">
            <v>0</v>
          </cell>
        </row>
        <row r="178">
          <cell r="O178">
            <v>0</v>
          </cell>
          <cell r="P178">
            <v>0</v>
          </cell>
          <cell r="AF178">
            <v>0</v>
          </cell>
          <cell r="AG178">
            <v>0</v>
          </cell>
          <cell r="AW178">
            <v>0</v>
          </cell>
          <cell r="AX178">
            <v>0</v>
          </cell>
        </row>
        <row r="179">
          <cell r="O179">
            <v>0</v>
          </cell>
          <cell r="P179">
            <v>0</v>
          </cell>
          <cell r="AF179">
            <v>0</v>
          </cell>
          <cell r="AG179">
            <v>0</v>
          </cell>
          <cell r="AW179">
            <v>0</v>
          </cell>
          <cell r="AX179">
            <v>0</v>
          </cell>
        </row>
        <row r="180">
          <cell r="O180">
            <v>0</v>
          </cell>
          <cell r="P180">
            <v>0</v>
          </cell>
          <cell r="AF180">
            <v>0</v>
          </cell>
          <cell r="AG180">
            <v>0</v>
          </cell>
          <cell r="AW180">
            <v>0</v>
          </cell>
          <cell r="AX180">
            <v>0</v>
          </cell>
        </row>
        <row r="181">
          <cell r="O181">
            <v>0</v>
          </cell>
          <cell r="P181">
            <v>0</v>
          </cell>
          <cell r="AF181">
            <v>0</v>
          </cell>
          <cell r="AG181">
            <v>0</v>
          </cell>
          <cell r="AW181">
            <v>0</v>
          </cell>
          <cell r="AX181">
            <v>0</v>
          </cell>
        </row>
        <row r="182">
          <cell r="O182">
            <v>0</v>
          </cell>
          <cell r="P182">
            <v>0</v>
          </cell>
          <cell r="AF182">
            <v>0</v>
          </cell>
          <cell r="AG182">
            <v>0</v>
          </cell>
          <cell r="AW182">
            <v>0</v>
          </cell>
          <cell r="AX182">
            <v>0</v>
          </cell>
        </row>
        <row r="183">
          <cell r="O183">
            <v>0</v>
          </cell>
          <cell r="P183">
            <v>0</v>
          </cell>
          <cell r="AF183">
            <v>0</v>
          </cell>
          <cell r="AG183">
            <v>0</v>
          </cell>
          <cell r="AW183">
            <v>0</v>
          </cell>
          <cell r="AX183">
            <v>0</v>
          </cell>
        </row>
        <row r="184">
          <cell r="O184">
            <v>0</v>
          </cell>
          <cell r="P184">
            <v>0</v>
          </cell>
          <cell r="AF184">
            <v>0</v>
          </cell>
          <cell r="AG184">
            <v>0</v>
          </cell>
          <cell r="AW184">
            <v>0</v>
          </cell>
          <cell r="AX184">
            <v>0</v>
          </cell>
        </row>
        <row r="185">
          <cell r="O185">
            <v>0</v>
          </cell>
          <cell r="P185">
            <v>0</v>
          </cell>
          <cell r="AF185">
            <v>0</v>
          </cell>
          <cell r="AG185">
            <v>0</v>
          </cell>
          <cell r="AW185">
            <v>0</v>
          </cell>
          <cell r="AX185">
            <v>0</v>
          </cell>
        </row>
        <row r="186">
          <cell r="O186">
            <v>0</v>
          </cell>
          <cell r="P186">
            <v>0</v>
          </cell>
          <cell r="AF186">
            <v>0</v>
          </cell>
          <cell r="AG186">
            <v>0</v>
          </cell>
          <cell r="AW186">
            <v>0</v>
          </cell>
          <cell r="AX186">
            <v>0</v>
          </cell>
        </row>
        <row r="187">
          <cell r="O187">
            <v>0</v>
          </cell>
          <cell r="P187">
            <v>0</v>
          </cell>
          <cell r="AF187">
            <v>0</v>
          </cell>
          <cell r="AG187">
            <v>0</v>
          </cell>
          <cell r="AW187">
            <v>0</v>
          </cell>
          <cell r="AX187">
            <v>0</v>
          </cell>
        </row>
        <row r="188">
          <cell r="O188">
            <v>0</v>
          </cell>
          <cell r="P188">
            <v>0</v>
          </cell>
          <cell r="AF188">
            <v>0</v>
          </cell>
          <cell r="AG188">
            <v>0</v>
          </cell>
          <cell r="AW188">
            <v>0</v>
          </cell>
          <cell r="AX188">
            <v>0</v>
          </cell>
        </row>
        <row r="189">
          <cell r="O189">
            <v>0</v>
          </cell>
          <cell r="P189">
            <v>0</v>
          </cell>
          <cell r="AF189">
            <v>0</v>
          </cell>
          <cell r="AG189">
            <v>0</v>
          </cell>
          <cell r="AW189">
            <v>0</v>
          </cell>
          <cell r="AX189">
            <v>0</v>
          </cell>
        </row>
        <row r="190">
          <cell r="O190">
            <v>0</v>
          </cell>
          <cell r="P190">
            <v>0</v>
          </cell>
          <cell r="AF190">
            <v>0</v>
          </cell>
          <cell r="AG190">
            <v>0</v>
          </cell>
          <cell r="AW190">
            <v>0</v>
          </cell>
          <cell r="AX190">
            <v>0</v>
          </cell>
        </row>
        <row r="191">
          <cell r="O191">
            <v>0</v>
          </cell>
          <cell r="P191">
            <v>0</v>
          </cell>
          <cell r="AF191">
            <v>0</v>
          </cell>
          <cell r="AG191">
            <v>0</v>
          </cell>
          <cell r="AW191">
            <v>0</v>
          </cell>
          <cell r="AX191">
            <v>0</v>
          </cell>
        </row>
        <row r="192">
          <cell r="O192">
            <v>0</v>
          </cell>
          <cell r="P192">
            <v>0</v>
          </cell>
          <cell r="AF192">
            <v>0</v>
          </cell>
          <cell r="AG192">
            <v>0</v>
          </cell>
          <cell r="AW192">
            <v>0</v>
          </cell>
          <cell r="AX192">
            <v>0</v>
          </cell>
        </row>
        <row r="193">
          <cell r="O193">
            <v>0</v>
          </cell>
          <cell r="P193">
            <v>0</v>
          </cell>
          <cell r="AF193">
            <v>0</v>
          </cell>
          <cell r="AG193">
            <v>0</v>
          </cell>
          <cell r="AW193">
            <v>0</v>
          </cell>
          <cell r="AX193">
            <v>0</v>
          </cell>
        </row>
        <row r="194">
          <cell r="O194">
            <v>0</v>
          </cell>
          <cell r="P194">
            <v>0</v>
          </cell>
          <cell r="AF194">
            <v>0</v>
          </cell>
          <cell r="AG194">
            <v>0</v>
          </cell>
          <cell r="AW194">
            <v>0</v>
          </cell>
          <cell r="AX194">
            <v>0</v>
          </cell>
        </row>
        <row r="195">
          <cell r="O195">
            <v>0</v>
          </cell>
          <cell r="P195">
            <v>0</v>
          </cell>
          <cell r="AF195">
            <v>0</v>
          </cell>
          <cell r="AG195">
            <v>0</v>
          </cell>
          <cell r="AW195">
            <v>0</v>
          </cell>
          <cell r="AX195">
            <v>0</v>
          </cell>
        </row>
        <row r="196">
          <cell r="O196">
            <v>0</v>
          </cell>
          <cell r="P196">
            <v>0</v>
          </cell>
          <cell r="AF196">
            <v>0</v>
          </cell>
          <cell r="AG196">
            <v>0</v>
          </cell>
          <cell r="AW196">
            <v>0</v>
          </cell>
          <cell r="AX196">
            <v>0</v>
          </cell>
        </row>
        <row r="197">
          <cell r="O197">
            <v>0</v>
          </cell>
          <cell r="P197">
            <v>0</v>
          </cell>
          <cell r="AF197">
            <v>0</v>
          </cell>
          <cell r="AG197">
            <v>0</v>
          </cell>
          <cell r="AW197">
            <v>0</v>
          </cell>
          <cell r="AX197">
            <v>0</v>
          </cell>
        </row>
        <row r="198">
          <cell r="O198">
            <v>0</v>
          </cell>
          <cell r="P198">
            <v>0</v>
          </cell>
          <cell r="AF198">
            <v>0</v>
          </cell>
          <cell r="AG198">
            <v>0</v>
          </cell>
          <cell r="AW198">
            <v>0</v>
          </cell>
          <cell r="AX198">
            <v>0</v>
          </cell>
        </row>
        <row r="199">
          <cell r="O199">
            <v>0</v>
          </cell>
          <cell r="P199">
            <v>0</v>
          </cell>
          <cell r="AF199">
            <v>0</v>
          </cell>
          <cell r="AG199">
            <v>0</v>
          </cell>
          <cell r="AW199">
            <v>0</v>
          </cell>
          <cell r="AX199">
            <v>0</v>
          </cell>
        </row>
        <row r="200">
          <cell r="O200">
            <v>0</v>
          </cell>
          <cell r="P200">
            <v>0</v>
          </cell>
          <cell r="AF200">
            <v>0</v>
          </cell>
          <cell r="AG200">
            <v>0</v>
          </cell>
          <cell r="AW200">
            <v>0</v>
          </cell>
          <cell r="AX200">
            <v>0</v>
          </cell>
        </row>
        <row r="201">
          <cell r="O201">
            <v>0</v>
          </cell>
          <cell r="P201">
            <v>0</v>
          </cell>
          <cell r="AF201">
            <v>0</v>
          </cell>
          <cell r="AG201">
            <v>0</v>
          </cell>
          <cell r="AW201">
            <v>0</v>
          </cell>
          <cell r="AX201">
            <v>0</v>
          </cell>
        </row>
        <row r="202">
          <cell r="O202">
            <v>0</v>
          </cell>
          <cell r="P202">
            <v>0</v>
          </cell>
          <cell r="AF202">
            <v>0</v>
          </cell>
          <cell r="AG202">
            <v>0</v>
          </cell>
          <cell r="AW202">
            <v>0</v>
          </cell>
          <cell r="AX202">
            <v>0</v>
          </cell>
        </row>
        <row r="203">
          <cell r="O203">
            <v>0</v>
          </cell>
          <cell r="P203">
            <v>0</v>
          </cell>
          <cell r="AF203">
            <v>0</v>
          </cell>
          <cell r="AG203">
            <v>0</v>
          </cell>
          <cell r="AW203">
            <v>0</v>
          </cell>
          <cell r="AX203">
            <v>0</v>
          </cell>
        </row>
        <row r="204">
          <cell r="O204">
            <v>0</v>
          </cell>
          <cell r="P204">
            <v>0</v>
          </cell>
          <cell r="AF204">
            <v>0</v>
          </cell>
          <cell r="AG204">
            <v>0</v>
          </cell>
          <cell r="AW204">
            <v>0</v>
          </cell>
          <cell r="AX204">
            <v>0</v>
          </cell>
        </row>
        <row r="205">
          <cell r="O205">
            <v>0</v>
          </cell>
          <cell r="P205">
            <v>0</v>
          </cell>
          <cell r="AF205">
            <v>0</v>
          </cell>
          <cell r="AG205">
            <v>0</v>
          </cell>
          <cell r="AW205">
            <v>0</v>
          </cell>
          <cell r="AX205">
            <v>0</v>
          </cell>
        </row>
        <row r="206">
          <cell r="O206">
            <v>0</v>
          </cell>
          <cell r="P206">
            <v>0</v>
          </cell>
          <cell r="AF206">
            <v>0</v>
          </cell>
          <cell r="AG206">
            <v>0</v>
          </cell>
          <cell r="AW206">
            <v>0</v>
          </cell>
          <cell r="AX206">
            <v>0</v>
          </cell>
        </row>
        <row r="207">
          <cell r="O207">
            <v>0</v>
          </cell>
          <cell r="P207">
            <v>0</v>
          </cell>
          <cell r="AF207">
            <v>0</v>
          </cell>
          <cell r="AG207">
            <v>0</v>
          </cell>
          <cell r="AW207">
            <v>0</v>
          </cell>
          <cell r="AX207">
            <v>0</v>
          </cell>
        </row>
        <row r="208">
          <cell r="O208">
            <v>0</v>
          </cell>
          <cell r="P208">
            <v>0</v>
          </cell>
          <cell r="AF208">
            <v>0</v>
          </cell>
          <cell r="AG208">
            <v>0</v>
          </cell>
          <cell r="AW208">
            <v>0</v>
          </cell>
          <cell r="AX208">
            <v>0</v>
          </cell>
        </row>
        <row r="209">
          <cell r="O209">
            <v>0</v>
          </cell>
          <cell r="P209">
            <v>0</v>
          </cell>
          <cell r="AF209">
            <v>0</v>
          </cell>
          <cell r="AG209">
            <v>0</v>
          </cell>
          <cell r="AW209">
            <v>0</v>
          </cell>
          <cell r="AX209">
            <v>0</v>
          </cell>
        </row>
        <row r="210">
          <cell r="O210">
            <v>0</v>
          </cell>
          <cell r="P210">
            <v>0</v>
          </cell>
          <cell r="AF210">
            <v>0</v>
          </cell>
          <cell r="AG210">
            <v>0</v>
          </cell>
          <cell r="AW210">
            <v>0</v>
          </cell>
          <cell r="AX210">
            <v>0</v>
          </cell>
        </row>
        <row r="211">
          <cell r="O211">
            <v>0</v>
          </cell>
          <cell r="P211">
            <v>0</v>
          </cell>
          <cell r="AF211">
            <v>0</v>
          </cell>
          <cell r="AG211">
            <v>0</v>
          </cell>
          <cell r="AW211">
            <v>0</v>
          </cell>
          <cell r="AX211">
            <v>0</v>
          </cell>
        </row>
        <row r="212">
          <cell r="O212">
            <v>0</v>
          </cell>
          <cell r="P212">
            <v>0</v>
          </cell>
          <cell r="AF212">
            <v>0</v>
          </cell>
          <cell r="AG212">
            <v>0</v>
          </cell>
          <cell r="AW212">
            <v>0</v>
          </cell>
          <cell r="AX212">
            <v>0</v>
          </cell>
        </row>
        <row r="213">
          <cell r="O213">
            <v>0</v>
          </cell>
          <cell r="P213">
            <v>0</v>
          </cell>
          <cell r="AF213">
            <v>0</v>
          </cell>
          <cell r="AG213">
            <v>0</v>
          </cell>
          <cell r="AW213">
            <v>0</v>
          </cell>
          <cell r="AX213">
            <v>0</v>
          </cell>
        </row>
        <row r="214">
          <cell r="O214">
            <v>0</v>
          </cell>
          <cell r="P214">
            <v>0</v>
          </cell>
          <cell r="AF214">
            <v>0</v>
          </cell>
          <cell r="AG214">
            <v>0</v>
          </cell>
          <cell r="AW214">
            <v>0</v>
          </cell>
          <cell r="AX214">
            <v>0</v>
          </cell>
        </row>
        <row r="215">
          <cell r="O215">
            <v>0</v>
          </cell>
          <cell r="P215">
            <v>0</v>
          </cell>
          <cell r="AF215">
            <v>0</v>
          </cell>
          <cell r="AG215">
            <v>0</v>
          </cell>
          <cell r="AW215">
            <v>0</v>
          </cell>
          <cell r="AX215">
            <v>0</v>
          </cell>
        </row>
        <row r="216">
          <cell r="O216">
            <v>0</v>
          </cell>
          <cell r="P216">
            <v>0</v>
          </cell>
          <cell r="AF216">
            <v>0</v>
          </cell>
          <cell r="AG216">
            <v>0</v>
          </cell>
          <cell r="AW216">
            <v>0</v>
          </cell>
          <cell r="AX216">
            <v>0</v>
          </cell>
        </row>
        <row r="217">
          <cell r="O217">
            <v>0</v>
          </cell>
          <cell r="P217">
            <v>0</v>
          </cell>
          <cell r="AF217">
            <v>0</v>
          </cell>
          <cell r="AG217">
            <v>0</v>
          </cell>
          <cell r="AW217">
            <v>0</v>
          </cell>
          <cell r="AX217">
            <v>0</v>
          </cell>
        </row>
        <row r="218">
          <cell r="O218">
            <v>0</v>
          </cell>
          <cell r="P218">
            <v>0</v>
          </cell>
          <cell r="AF218">
            <v>0</v>
          </cell>
          <cell r="AG218">
            <v>0</v>
          </cell>
          <cell r="AW218">
            <v>0</v>
          </cell>
          <cell r="AX218">
            <v>0</v>
          </cell>
        </row>
        <row r="219">
          <cell r="O219">
            <v>0</v>
          </cell>
          <cell r="P219">
            <v>0</v>
          </cell>
          <cell r="AF219">
            <v>0</v>
          </cell>
          <cell r="AG219">
            <v>0</v>
          </cell>
          <cell r="AW219">
            <v>0</v>
          </cell>
          <cell r="AX219">
            <v>0</v>
          </cell>
        </row>
        <row r="220">
          <cell r="O220">
            <v>0</v>
          </cell>
          <cell r="P220">
            <v>0</v>
          </cell>
          <cell r="AF220">
            <v>0</v>
          </cell>
          <cell r="AG220">
            <v>0</v>
          </cell>
          <cell r="AW220">
            <v>0</v>
          </cell>
          <cell r="AX220">
            <v>0</v>
          </cell>
        </row>
        <row r="221">
          <cell r="O221">
            <v>0</v>
          </cell>
          <cell r="P221">
            <v>0</v>
          </cell>
          <cell r="AF221">
            <v>0</v>
          </cell>
          <cell r="AG221">
            <v>0</v>
          </cell>
          <cell r="AW221">
            <v>0</v>
          </cell>
          <cell r="AX221">
            <v>0</v>
          </cell>
        </row>
        <row r="222">
          <cell r="O222">
            <v>0</v>
          </cell>
          <cell r="P222">
            <v>0</v>
          </cell>
          <cell r="AF222">
            <v>0</v>
          </cell>
          <cell r="AG222">
            <v>0</v>
          </cell>
          <cell r="AW222">
            <v>0</v>
          </cell>
          <cell r="AX222">
            <v>0</v>
          </cell>
        </row>
        <row r="223">
          <cell r="O223">
            <v>0</v>
          </cell>
          <cell r="P223">
            <v>0</v>
          </cell>
          <cell r="AF223">
            <v>0</v>
          </cell>
          <cell r="AG223">
            <v>0</v>
          </cell>
          <cell r="AW223">
            <v>0</v>
          </cell>
          <cell r="AX223">
            <v>0</v>
          </cell>
        </row>
        <row r="224">
          <cell r="O224">
            <v>0</v>
          </cell>
          <cell r="P224">
            <v>0</v>
          </cell>
          <cell r="AF224">
            <v>0</v>
          </cell>
          <cell r="AG224">
            <v>0</v>
          </cell>
          <cell r="AW224">
            <v>0</v>
          </cell>
          <cell r="AX224">
            <v>0</v>
          </cell>
        </row>
        <row r="225">
          <cell r="O225">
            <v>0</v>
          </cell>
          <cell r="P225">
            <v>0</v>
          </cell>
          <cell r="AF225">
            <v>0</v>
          </cell>
          <cell r="AG225">
            <v>0</v>
          </cell>
          <cell r="AW225">
            <v>0</v>
          </cell>
          <cell r="AX225">
            <v>0</v>
          </cell>
        </row>
        <row r="226">
          <cell r="O226">
            <v>0</v>
          </cell>
          <cell r="P226">
            <v>0</v>
          </cell>
          <cell r="AF226">
            <v>0</v>
          </cell>
          <cell r="AG226">
            <v>0</v>
          </cell>
          <cell r="AW226">
            <v>0</v>
          </cell>
          <cell r="AX226">
            <v>0</v>
          </cell>
        </row>
        <row r="227">
          <cell r="O227">
            <v>0</v>
          </cell>
          <cell r="P227">
            <v>0</v>
          </cell>
          <cell r="AF227">
            <v>0</v>
          </cell>
          <cell r="AG227">
            <v>0</v>
          </cell>
          <cell r="AW227">
            <v>0</v>
          </cell>
          <cell r="AX227">
            <v>0</v>
          </cell>
        </row>
        <row r="228">
          <cell r="O228">
            <v>0</v>
          </cell>
          <cell r="P228">
            <v>0</v>
          </cell>
          <cell r="AF228">
            <v>0</v>
          </cell>
          <cell r="AG228">
            <v>0</v>
          </cell>
          <cell r="AW228">
            <v>0</v>
          </cell>
          <cell r="AX228">
            <v>0</v>
          </cell>
        </row>
        <row r="229">
          <cell r="O229">
            <v>0</v>
          </cell>
          <cell r="P229">
            <v>0</v>
          </cell>
          <cell r="AF229">
            <v>0</v>
          </cell>
          <cell r="AG229">
            <v>0</v>
          </cell>
          <cell r="AW229">
            <v>0</v>
          </cell>
          <cell r="AX229">
            <v>0</v>
          </cell>
        </row>
        <row r="230">
          <cell r="O230">
            <v>0</v>
          </cell>
          <cell r="P230">
            <v>0</v>
          </cell>
          <cell r="AF230">
            <v>0</v>
          </cell>
          <cell r="AG230">
            <v>0</v>
          </cell>
          <cell r="AW230">
            <v>0</v>
          </cell>
          <cell r="AX230">
            <v>0</v>
          </cell>
        </row>
        <row r="231">
          <cell r="O231">
            <v>0</v>
          </cell>
          <cell r="P231">
            <v>0</v>
          </cell>
          <cell r="AF231">
            <v>0</v>
          </cell>
          <cell r="AG231">
            <v>0</v>
          </cell>
          <cell r="AW231">
            <v>0</v>
          </cell>
          <cell r="AX231">
            <v>0</v>
          </cell>
        </row>
        <row r="232">
          <cell r="O232">
            <v>0</v>
          </cell>
          <cell r="P232">
            <v>0</v>
          </cell>
          <cell r="AF232">
            <v>0</v>
          </cell>
          <cell r="AG232">
            <v>0</v>
          </cell>
          <cell r="AW232">
            <v>0</v>
          </cell>
          <cell r="AX232">
            <v>0</v>
          </cell>
        </row>
        <row r="233">
          <cell r="O233">
            <v>0</v>
          </cell>
          <cell r="P233">
            <v>0</v>
          </cell>
          <cell r="AF233">
            <v>0</v>
          </cell>
          <cell r="AG233">
            <v>0</v>
          </cell>
          <cell r="AW233">
            <v>0</v>
          </cell>
          <cell r="AX233">
            <v>0</v>
          </cell>
        </row>
        <row r="234">
          <cell r="O234">
            <v>0</v>
          </cell>
          <cell r="P234">
            <v>0</v>
          </cell>
          <cell r="AF234">
            <v>0</v>
          </cell>
          <cell r="AG234">
            <v>0</v>
          </cell>
          <cell r="AW234">
            <v>0</v>
          </cell>
          <cell r="AX234">
            <v>0</v>
          </cell>
        </row>
        <row r="235">
          <cell r="O235">
            <v>0</v>
          </cell>
          <cell r="P235">
            <v>0</v>
          </cell>
          <cell r="AF235">
            <v>0</v>
          </cell>
          <cell r="AG235">
            <v>0</v>
          </cell>
          <cell r="AW235">
            <v>0</v>
          </cell>
          <cell r="AX235">
            <v>0</v>
          </cell>
        </row>
        <row r="236">
          <cell r="O236">
            <v>0</v>
          </cell>
          <cell r="P236">
            <v>0</v>
          </cell>
          <cell r="AF236">
            <v>0</v>
          </cell>
          <cell r="AG236">
            <v>0</v>
          </cell>
          <cell r="AW236">
            <v>0</v>
          </cell>
          <cell r="AX236">
            <v>0</v>
          </cell>
        </row>
        <row r="237">
          <cell r="O237">
            <v>0</v>
          </cell>
          <cell r="P237">
            <v>0</v>
          </cell>
          <cell r="AF237">
            <v>0</v>
          </cell>
          <cell r="AG237">
            <v>0</v>
          </cell>
          <cell r="AW237">
            <v>0</v>
          </cell>
          <cell r="AX237">
            <v>0</v>
          </cell>
        </row>
        <row r="238">
          <cell r="O238">
            <v>0</v>
          </cell>
          <cell r="P238">
            <v>0</v>
          </cell>
          <cell r="AF238">
            <v>0</v>
          </cell>
          <cell r="AG238">
            <v>0</v>
          </cell>
          <cell r="AW238">
            <v>0</v>
          </cell>
          <cell r="AX238">
            <v>0</v>
          </cell>
        </row>
        <row r="239">
          <cell r="O239">
            <v>0</v>
          </cell>
          <cell r="P239">
            <v>0</v>
          </cell>
          <cell r="AF239">
            <v>0</v>
          </cell>
          <cell r="AG239">
            <v>0</v>
          </cell>
          <cell r="AW239">
            <v>0</v>
          </cell>
          <cell r="AX239">
            <v>0</v>
          </cell>
        </row>
        <row r="240">
          <cell r="O240">
            <v>0</v>
          </cell>
          <cell r="P240">
            <v>0</v>
          </cell>
          <cell r="AF240">
            <v>0</v>
          </cell>
          <cell r="AG240">
            <v>0</v>
          </cell>
          <cell r="AW240">
            <v>0</v>
          </cell>
          <cell r="AX240">
            <v>0</v>
          </cell>
        </row>
        <row r="241">
          <cell r="O241">
            <v>0</v>
          </cell>
          <cell r="P241">
            <v>0</v>
          </cell>
          <cell r="AF241">
            <v>0</v>
          </cell>
          <cell r="AG241">
            <v>0</v>
          </cell>
          <cell r="AW241">
            <v>0</v>
          </cell>
          <cell r="AX241">
            <v>0</v>
          </cell>
        </row>
        <row r="242">
          <cell r="O242">
            <v>0</v>
          </cell>
          <cell r="P242">
            <v>0</v>
          </cell>
          <cell r="AF242">
            <v>0</v>
          </cell>
          <cell r="AG242">
            <v>0</v>
          </cell>
          <cell r="AW242">
            <v>0</v>
          </cell>
          <cell r="AX242">
            <v>0</v>
          </cell>
        </row>
        <row r="243">
          <cell r="O243">
            <v>0</v>
          </cell>
          <cell r="P243">
            <v>0</v>
          </cell>
          <cell r="AF243">
            <v>0</v>
          </cell>
          <cell r="AG243">
            <v>0</v>
          </cell>
          <cell r="AW243">
            <v>0</v>
          </cell>
          <cell r="AX243">
            <v>0</v>
          </cell>
        </row>
        <row r="244">
          <cell r="O244">
            <v>0</v>
          </cell>
          <cell r="P244">
            <v>0</v>
          </cell>
          <cell r="AF244">
            <v>0</v>
          </cell>
          <cell r="AG244">
            <v>0</v>
          </cell>
          <cell r="AW244">
            <v>0</v>
          </cell>
          <cell r="AX244">
            <v>0</v>
          </cell>
        </row>
        <row r="245">
          <cell r="O245">
            <v>0</v>
          </cell>
          <cell r="P245">
            <v>0</v>
          </cell>
          <cell r="AF245">
            <v>0</v>
          </cell>
          <cell r="AG245">
            <v>0</v>
          </cell>
          <cell r="AW245">
            <v>0</v>
          </cell>
          <cell r="AX245">
            <v>0</v>
          </cell>
        </row>
        <row r="246">
          <cell r="O246">
            <v>0</v>
          </cell>
          <cell r="P246">
            <v>0</v>
          </cell>
          <cell r="AF246">
            <v>0</v>
          </cell>
          <cell r="AG246">
            <v>0</v>
          </cell>
          <cell r="AW246">
            <v>0</v>
          </cell>
          <cell r="AX246">
            <v>0</v>
          </cell>
        </row>
        <row r="247">
          <cell r="O247">
            <v>0</v>
          </cell>
          <cell r="P247">
            <v>0</v>
          </cell>
          <cell r="AF247">
            <v>0</v>
          </cell>
          <cell r="AG247">
            <v>0</v>
          </cell>
          <cell r="AW247">
            <v>0</v>
          </cell>
          <cell r="AX247">
            <v>0</v>
          </cell>
        </row>
        <row r="248">
          <cell r="O248">
            <v>0</v>
          </cell>
          <cell r="P248">
            <v>0</v>
          </cell>
          <cell r="AF248">
            <v>0</v>
          </cell>
          <cell r="AG248">
            <v>0</v>
          </cell>
          <cell r="AW248">
            <v>0</v>
          </cell>
          <cell r="AX248">
            <v>0</v>
          </cell>
        </row>
        <row r="249">
          <cell r="O249">
            <v>0</v>
          </cell>
          <cell r="P249">
            <v>0</v>
          </cell>
          <cell r="AF249">
            <v>0</v>
          </cell>
          <cell r="AG249">
            <v>0</v>
          </cell>
          <cell r="AW249">
            <v>0</v>
          </cell>
          <cell r="AX249">
            <v>0</v>
          </cell>
        </row>
        <row r="250">
          <cell r="O250">
            <v>0</v>
          </cell>
          <cell r="P250">
            <v>0</v>
          </cell>
          <cell r="AF250">
            <v>0</v>
          </cell>
          <cell r="AG250">
            <v>0</v>
          </cell>
          <cell r="AW250">
            <v>0</v>
          </cell>
          <cell r="AX250">
            <v>0</v>
          </cell>
        </row>
        <row r="251">
          <cell r="O251">
            <v>0</v>
          </cell>
          <cell r="P251">
            <v>0</v>
          </cell>
          <cell r="AF251">
            <v>0</v>
          </cell>
          <cell r="AG251">
            <v>0</v>
          </cell>
          <cell r="AW251">
            <v>0</v>
          </cell>
          <cell r="AX251">
            <v>0</v>
          </cell>
        </row>
        <row r="252">
          <cell r="O252">
            <v>0</v>
          </cell>
          <cell r="P252">
            <v>0</v>
          </cell>
          <cell r="AF252">
            <v>0</v>
          </cell>
          <cell r="AG252">
            <v>0</v>
          </cell>
          <cell r="AW252">
            <v>0</v>
          </cell>
          <cell r="AX252">
            <v>0</v>
          </cell>
        </row>
        <row r="253">
          <cell r="O253">
            <v>0</v>
          </cell>
          <cell r="P253">
            <v>0</v>
          </cell>
          <cell r="AF253">
            <v>0</v>
          </cell>
          <cell r="AG253">
            <v>0</v>
          </cell>
          <cell r="AW253">
            <v>0</v>
          </cell>
          <cell r="AX253">
            <v>0</v>
          </cell>
        </row>
        <row r="254">
          <cell r="O254">
            <v>0</v>
          </cell>
          <cell r="P254">
            <v>0</v>
          </cell>
          <cell r="AF254">
            <v>0</v>
          </cell>
          <cell r="AG254">
            <v>0</v>
          </cell>
          <cell r="AW254">
            <v>0</v>
          </cell>
          <cell r="AX254">
            <v>0</v>
          </cell>
        </row>
        <row r="255">
          <cell r="O255">
            <v>0</v>
          </cell>
          <cell r="P255">
            <v>0</v>
          </cell>
          <cell r="AF255">
            <v>0</v>
          </cell>
          <cell r="AG255">
            <v>0</v>
          </cell>
          <cell r="AW255">
            <v>0</v>
          </cell>
          <cell r="AX255">
            <v>0</v>
          </cell>
        </row>
        <row r="256">
          <cell r="O256">
            <v>0</v>
          </cell>
          <cell r="P256">
            <v>0</v>
          </cell>
          <cell r="AF256">
            <v>0</v>
          </cell>
          <cell r="AG256">
            <v>0</v>
          </cell>
          <cell r="AW256">
            <v>0</v>
          </cell>
          <cell r="AX256">
            <v>0</v>
          </cell>
        </row>
        <row r="257">
          <cell r="O257">
            <v>0</v>
          </cell>
          <cell r="P257">
            <v>0</v>
          </cell>
          <cell r="AF257">
            <v>0</v>
          </cell>
          <cell r="AG257">
            <v>0</v>
          </cell>
          <cell r="AW257">
            <v>0</v>
          </cell>
          <cell r="AX257">
            <v>0</v>
          </cell>
        </row>
        <row r="258">
          <cell r="O258">
            <v>0</v>
          </cell>
          <cell r="P258">
            <v>0</v>
          </cell>
          <cell r="AF258">
            <v>0</v>
          </cell>
          <cell r="AG258">
            <v>0</v>
          </cell>
          <cell r="AW258">
            <v>0</v>
          </cell>
          <cell r="AX258">
            <v>0</v>
          </cell>
        </row>
        <row r="259">
          <cell r="O259">
            <v>0</v>
          </cell>
          <cell r="P259">
            <v>0</v>
          </cell>
          <cell r="AF259">
            <v>0</v>
          </cell>
          <cell r="AG259">
            <v>0</v>
          </cell>
          <cell r="AW259">
            <v>0</v>
          </cell>
          <cell r="AX259">
            <v>0</v>
          </cell>
        </row>
        <row r="260">
          <cell r="O260">
            <v>0</v>
          </cell>
          <cell r="P260">
            <v>0</v>
          </cell>
          <cell r="AF260">
            <v>0</v>
          </cell>
          <cell r="AG260">
            <v>0</v>
          </cell>
          <cell r="AW260">
            <v>0</v>
          </cell>
          <cell r="AX260">
            <v>0</v>
          </cell>
        </row>
        <row r="261">
          <cell r="O261">
            <v>0</v>
          </cell>
          <cell r="P261">
            <v>0</v>
          </cell>
          <cell r="AF261">
            <v>0</v>
          </cell>
          <cell r="AG261">
            <v>0</v>
          </cell>
          <cell r="AW261">
            <v>0</v>
          </cell>
          <cell r="AX261">
            <v>0</v>
          </cell>
        </row>
        <row r="262">
          <cell r="O262">
            <v>0</v>
          </cell>
          <cell r="P262">
            <v>0</v>
          </cell>
          <cell r="AF262">
            <v>0</v>
          </cell>
          <cell r="AG262">
            <v>0</v>
          </cell>
          <cell r="AW262">
            <v>0</v>
          </cell>
          <cell r="AX262">
            <v>0</v>
          </cell>
        </row>
        <row r="263">
          <cell r="O263">
            <v>0</v>
          </cell>
          <cell r="P263">
            <v>0</v>
          </cell>
          <cell r="AF263">
            <v>0</v>
          </cell>
          <cell r="AG263">
            <v>0</v>
          </cell>
          <cell r="AW263">
            <v>0</v>
          </cell>
          <cell r="AX263">
            <v>0</v>
          </cell>
        </row>
        <row r="264">
          <cell r="O264">
            <v>0</v>
          </cell>
          <cell r="P264">
            <v>0</v>
          </cell>
          <cell r="AF264">
            <v>0</v>
          </cell>
          <cell r="AG264">
            <v>0</v>
          </cell>
          <cell r="AW264">
            <v>0</v>
          </cell>
          <cell r="AX264">
            <v>0</v>
          </cell>
        </row>
        <row r="265">
          <cell r="O265">
            <v>0</v>
          </cell>
          <cell r="P265">
            <v>0</v>
          </cell>
          <cell r="AF265">
            <v>0</v>
          </cell>
          <cell r="AG265">
            <v>0</v>
          </cell>
          <cell r="AW265">
            <v>0</v>
          </cell>
          <cell r="AX265">
            <v>0</v>
          </cell>
        </row>
        <row r="266">
          <cell r="O266">
            <v>0</v>
          </cell>
          <cell r="P266">
            <v>0</v>
          </cell>
          <cell r="AF266">
            <v>0</v>
          </cell>
          <cell r="AG266">
            <v>0</v>
          </cell>
          <cell r="AW266">
            <v>0</v>
          </cell>
          <cell r="AX266">
            <v>0</v>
          </cell>
        </row>
        <row r="267">
          <cell r="O267">
            <v>0</v>
          </cell>
          <cell r="P267">
            <v>0</v>
          </cell>
          <cell r="AF267">
            <v>0</v>
          </cell>
          <cell r="AG267">
            <v>0</v>
          </cell>
          <cell r="AW267">
            <v>0</v>
          </cell>
          <cell r="AX267">
            <v>0</v>
          </cell>
        </row>
        <row r="268">
          <cell r="O268">
            <v>0</v>
          </cell>
          <cell r="P268">
            <v>0</v>
          </cell>
          <cell r="AF268">
            <v>0</v>
          </cell>
          <cell r="AG268">
            <v>0</v>
          </cell>
          <cell r="AW268">
            <v>0</v>
          </cell>
          <cell r="AX268">
            <v>0</v>
          </cell>
        </row>
        <row r="269">
          <cell r="O269">
            <v>0</v>
          </cell>
          <cell r="P269">
            <v>0</v>
          </cell>
          <cell r="AF269">
            <v>0</v>
          </cell>
          <cell r="AG269">
            <v>0</v>
          </cell>
          <cell r="AW269">
            <v>0</v>
          </cell>
          <cell r="AX269">
            <v>0</v>
          </cell>
        </row>
        <row r="270">
          <cell r="O270">
            <v>0</v>
          </cell>
          <cell r="P270">
            <v>0</v>
          </cell>
          <cell r="AF270">
            <v>0</v>
          </cell>
          <cell r="AG270">
            <v>0</v>
          </cell>
          <cell r="AW270">
            <v>0</v>
          </cell>
          <cell r="AX270">
            <v>0</v>
          </cell>
        </row>
        <row r="271">
          <cell r="O271">
            <v>0</v>
          </cell>
          <cell r="P271">
            <v>0</v>
          </cell>
          <cell r="AF271">
            <v>0</v>
          </cell>
          <cell r="AG271">
            <v>0</v>
          </cell>
          <cell r="AW271">
            <v>0</v>
          </cell>
          <cell r="AX271">
            <v>0</v>
          </cell>
        </row>
        <row r="272">
          <cell r="O272">
            <v>0</v>
          </cell>
          <cell r="P272">
            <v>0</v>
          </cell>
          <cell r="AF272">
            <v>0</v>
          </cell>
          <cell r="AG272">
            <v>0</v>
          </cell>
          <cell r="AW272">
            <v>0</v>
          </cell>
          <cell r="AX272">
            <v>0</v>
          </cell>
        </row>
        <row r="273">
          <cell r="O273">
            <v>0</v>
          </cell>
          <cell r="P273">
            <v>0</v>
          </cell>
          <cell r="AF273">
            <v>0</v>
          </cell>
          <cell r="AG273">
            <v>0</v>
          </cell>
          <cell r="AW273">
            <v>0</v>
          </cell>
          <cell r="AX273">
            <v>0</v>
          </cell>
        </row>
        <row r="274">
          <cell r="O274">
            <v>0</v>
          </cell>
          <cell r="P274">
            <v>0</v>
          </cell>
          <cell r="AF274">
            <v>0</v>
          </cell>
          <cell r="AG274">
            <v>0</v>
          </cell>
          <cell r="AW274">
            <v>0</v>
          </cell>
          <cell r="AX274">
            <v>0</v>
          </cell>
        </row>
        <row r="275">
          <cell r="O275">
            <v>0</v>
          </cell>
          <cell r="P275">
            <v>0</v>
          </cell>
          <cell r="AF275">
            <v>0</v>
          </cell>
          <cell r="AG275">
            <v>0</v>
          </cell>
          <cell r="AW275">
            <v>0</v>
          </cell>
          <cell r="AX275">
            <v>0</v>
          </cell>
        </row>
        <row r="276">
          <cell r="O276">
            <v>0</v>
          </cell>
          <cell r="P276">
            <v>0</v>
          </cell>
          <cell r="AF276">
            <v>0</v>
          </cell>
          <cell r="AG276">
            <v>0</v>
          </cell>
          <cell r="AW276">
            <v>0</v>
          </cell>
          <cell r="AX276">
            <v>0</v>
          </cell>
        </row>
        <row r="277">
          <cell r="O277">
            <v>0</v>
          </cell>
          <cell r="P277">
            <v>0</v>
          </cell>
          <cell r="AF277">
            <v>0</v>
          </cell>
          <cell r="AG277">
            <v>0</v>
          </cell>
          <cell r="AW277">
            <v>0</v>
          </cell>
          <cell r="AX277">
            <v>0</v>
          </cell>
        </row>
        <row r="278">
          <cell r="O278">
            <v>0</v>
          </cell>
          <cell r="P278">
            <v>0</v>
          </cell>
          <cell r="AF278">
            <v>0</v>
          </cell>
          <cell r="AG278">
            <v>0</v>
          </cell>
          <cell r="AW278">
            <v>0</v>
          </cell>
          <cell r="AX278">
            <v>0</v>
          </cell>
        </row>
        <row r="279">
          <cell r="O279">
            <v>0</v>
          </cell>
          <cell r="P279">
            <v>0</v>
          </cell>
          <cell r="AF279">
            <v>0</v>
          </cell>
          <cell r="AG279">
            <v>0</v>
          </cell>
          <cell r="AW279">
            <v>0</v>
          </cell>
          <cell r="AX279">
            <v>0</v>
          </cell>
        </row>
        <row r="280">
          <cell r="O280">
            <v>0</v>
          </cell>
          <cell r="P280">
            <v>0</v>
          </cell>
          <cell r="AF280">
            <v>0</v>
          </cell>
          <cell r="AG280">
            <v>0</v>
          </cell>
          <cell r="AW280">
            <v>0</v>
          </cell>
          <cell r="AX280">
            <v>0</v>
          </cell>
        </row>
        <row r="281">
          <cell r="O281">
            <v>0</v>
          </cell>
          <cell r="P281">
            <v>0</v>
          </cell>
          <cell r="AF281">
            <v>0</v>
          </cell>
          <cell r="AG281">
            <v>0</v>
          </cell>
          <cell r="AW281">
            <v>0</v>
          </cell>
          <cell r="AX281">
            <v>0</v>
          </cell>
        </row>
        <row r="282">
          <cell r="O282">
            <v>0</v>
          </cell>
          <cell r="P282">
            <v>0</v>
          </cell>
          <cell r="AF282">
            <v>0</v>
          </cell>
          <cell r="AG282">
            <v>0</v>
          </cell>
          <cell r="AW282">
            <v>0</v>
          </cell>
          <cell r="AX282">
            <v>0</v>
          </cell>
        </row>
        <row r="283">
          <cell r="O283">
            <v>0</v>
          </cell>
          <cell r="P283">
            <v>0</v>
          </cell>
          <cell r="AF283">
            <v>0</v>
          </cell>
          <cell r="AG283">
            <v>0</v>
          </cell>
          <cell r="AW283">
            <v>0</v>
          </cell>
          <cell r="AX283">
            <v>0</v>
          </cell>
        </row>
        <row r="284">
          <cell r="O284">
            <v>0</v>
          </cell>
          <cell r="P284">
            <v>0</v>
          </cell>
          <cell r="AF284">
            <v>0</v>
          </cell>
          <cell r="AG284">
            <v>0</v>
          </cell>
          <cell r="AW284">
            <v>0</v>
          </cell>
          <cell r="AX284">
            <v>0</v>
          </cell>
        </row>
        <row r="285">
          <cell r="O285">
            <v>0</v>
          </cell>
          <cell r="P285">
            <v>0</v>
          </cell>
          <cell r="AF285">
            <v>0</v>
          </cell>
          <cell r="AG285">
            <v>0</v>
          </cell>
          <cell r="AW285">
            <v>0</v>
          </cell>
          <cell r="AX285">
            <v>0</v>
          </cell>
        </row>
        <row r="286">
          <cell r="O286">
            <v>0</v>
          </cell>
          <cell r="P286">
            <v>0</v>
          </cell>
          <cell r="AF286">
            <v>0</v>
          </cell>
          <cell r="AG286">
            <v>0</v>
          </cell>
          <cell r="AW286">
            <v>0</v>
          </cell>
          <cell r="AX286">
            <v>0</v>
          </cell>
        </row>
        <row r="287">
          <cell r="O287">
            <v>0</v>
          </cell>
          <cell r="P287">
            <v>0</v>
          </cell>
          <cell r="AF287">
            <v>0</v>
          </cell>
          <cell r="AG287">
            <v>0</v>
          </cell>
          <cell r="AW287">
            <v>0</v>
          </cell>
          <cell r="AX287">
            <v>0</v>
          </cell>
        </row>
        <row r="288">
          <cell r="O288">
            <v>0</v>
          </cell>
          <cell r="P288">
            <v>0</v>
          </cell>
          <cell r="AF288">
            <v>0</v>
          </cell>
          <cell r="AG288">
            <v>0</v>
          </cell>
          <cell r="AW288">
            <v>0</v>
          </cell>
          <cell r="AX288">
            <v>0</v>
          </cell>
        </row>
        <row r="289">
          <cell r="O289">
            <v>0</v>
          </cell>
          <cell r="P289">
            <v>0</v>
          </cell>
          <cell r="AF289">
            <v>0</v>
          </cell>
          <cell r="AG289">
            <v>0</v>
          </cell>
          <cell r="AW289">
            <v>0</v>
          </cell>
          <cell r="AX289">
            <v>0</v>
          </cell>
        </row>
        <row r="290">
          <cell r="O290">
            <v>0</v>
          </cell>
          <cell r="P290">
            <v>0</v>
          </cell>
          <cell r="AF290">
            <v>0</v>
          </cell>
          <cell r="AG290">
            <v>0</v>
          </cell>
          <cell r="AW290">
            <v>0</v>
          </cell>
          <cell r="AX290">
            <v>0</v>
          </cell>
        </row>
        <row r="291">
          <cell r="O291">
            <v>0</v>
          </cell>
          <cell r="P291">
            <v>0</v>
          </cell>
          <cell r="AF291">
            <v>0</v>
          </cell>
          <cell r="AG291">
            <v>0</v>
          </cell>
          <cell r="AW291">
            <v>0</v>
          </cell>
          <cell r="AX291">
            <v>0</v>
          </cell>
        </row>
        <row r="292">
          <cell r="O292">
            <v>0</v>
          </cell>
          <cell r="P292">
            <v>0</v>
          </cell>
          <cell r="AF292">
            <v>0</v>
          </cell>
          <cell r="AG292">
            <v>0</v>
          </cell>
          <cell r="AW292">
            <v>0</v>
          </cell>
          <cell r="AX292">
            <v>0</v>
          </cell>
        </row>
        <row r="293">
          <cell r="O293">
            <v>0</v>
          </cell>
          <cell r="P293">
            <v>0</v>
          </cell>
          <cell r="AF293">
            <v>0</v>
          </cell>
          <cell r="AG293">
            <v>0</v>
          </cell>
          <cell r="AW293">
            <v>0</v>
          </cell>
          <cell r="AX293">
            <v>0</v>
          </cell>
        </row>
        <row r="294">
          <cell r="O294">
            <v>0</v>
          </cell>
          <cell r="P294">
            <v>0</v>
          </cell>
          <cell r="AF294">
            <v>0</v>
          </cell>
          <cell r="AG294">
            <v>0</v>
          </cell>
          <cell r="AW294">
            <v>0</v>
          </cell>
          <cell r="AX294">
            <v>0</v>
          </cell>
        </row>
        <row r="295">
          <cell r="O295">
            <v>0</v>
          </cell>
          <cell r="P295">
            <v>0</v>
          </cell>
          <cell r="AF295">
            <v>0</v>
          </cell>
          <cell r="AG295">
            <v>0</v>
          </cell>
          <cell r="AW295">
            <v>0</v>
          </cell>
          <cell r="AX295">
            <v>0</v>
          </cell>
        </row>
        <row r="296">
          <cell r="O296">
            <v>0</v>
          </cell>
          <cell r="P296">
            <v>0</v>
          </cell>
          <cell r="AF296">
            <v>0</v>
          </cell>
          <cell r="AG296">
            <v>0</v>
          </cell>
          <cell r="AW296">
            <v>0</v>
          </cell>
          <cell r="AX296">
            <v>0</v>
          </cell>
        </row>
        <row r="297">
          <cell r="O297">
            <v>0</v>
          </cell>
          <cell r="P297">
            <v>0</v>
          </cell>
          <cell r="AF297">
            <v>0</v>
          </cell>
          <cell r="AG297">
            <v>0</v>
          </cell>
          <cell r="AW297">
            <v>0</v>
          </cell>
          <cell r="AX297">
            <v>0</v>
          </cell>
        </row>
        <row r="298">
          <cell r="O298">
            <v>0</v>
          </cell>
          <cell r="P298">
            <v>0</v>
          </cell>
          <cell r="AF298">
            <v>0</v>
          </cell>
          <cell r="AG298">
            <v>0</v>
          </cell>
          <cell r="AW298">
            <v>0</v>
          </cell>
          <cell r="AX298">
            <v>0</v>
          </cell>
        </row>
        <row r="299">
          <cell r="O299">
            <v>0</v>
          </cell>
          <cell r="P299">
            <v>0</v>
          </cell>
          <cell r="AF299">
            <v>0</v>
          </cell>
          <cell r="AG299">
            <v>0</v>
          </cell>
          <cell r="AW299">
            <v>0</v>
          </cell>
          <cell r="AX299">
            <v>0</v>
          </cell>
        </row>
        <row r="300">
          <cell r="O300">
            <v>0</v>
          </cell>
          <cell r="P300">
            <v>0</v>
          </cell>
          <cell r="AF300">
            <v>0</v>
          </cell>
          <cell r="AG300">
            <v>0</v>
          </cell>
          <cell r="AW300">
            <v>0</v>
          </cell>
          <cell r="AX300">
            <v>0</v>
          </cell>
        </row>
        <row r="301">
          <cell r="O301">
            <v>0</v>
          </cell>
          <cell r="P301">
            <v>0</v>
          </cell>
          <cell r="AF301">
            <v>0</v>
          </cell>
          <cell r="AG301">
            <v>0</v>
          </cell>
          <cell r="AW301">
            <v>0</v>
          </cell>
          <cell r="AX301">
            <v>0</v>
          </cell>
        </row>
        <row r="302">
          <cell r="O302">
            <v>0</v>
          </cell>
          <cell r="P302">
            <v>0</v>
          </cell>
          <cell r="AF302">
            <v>0</v>
          </cell>
          <cell r="AG302">
            <v>0</v>
          </cell>
          <cell r="AW302">
            <v>0</v>
          </cell>
          <cell r="AX302">
            <v>0</v>
          </cell>
        </row>
        <row r="303">
          <cell r="O303">
            <v>0</v>
          </cell>
          <cell r="P303">
            <v>0</v>
          </cell>
          <cell r="AF303">
            <v>0</v>
          </cell>
          <cell r="AG303">
            <v>0</v>
          </cell>
          <cell r="AW303">
            <v>0</v>
          </cell>
          <cell r="AX303">
            <v>0</v>
          </cell>
        </row>
        <row r="304">
          <cell r="O304">
            <v>0</v>
          </cell>
          <cell r="P304">
            <v>0</v>
          </cell>
          <cell r="AF304">
            <v>0</v>
          </cell>
          <cell r="AG304">
            <v>0</v>
          </cell>
          <cell r="AW304">
            <v>0</v>
          </cell>
          <cell r="AX304">
            <v>0</v>
          </cell>
        </row>
        <row r="305">
          <cell r="O305">
            <v>0</v>
          </cell>
          <cell r="P305">
            <v>0</v>
          </cell>
          <cell r="AF305">
            <v>0</v>
          </cell>
          <cell r="AG305">
            <v>0</v>
          </cell>
          <cell r="AW305">
            <v>0</v>
          </cell>
          <cell r="AX305">
            <v>0</v>
          </cell>
        </row>
        <row r="306">
          <cell r="O306">
            <v>0</v>
          </cell>
          <cell r="P306">
            <v>0</v>
          </cell>
          <cell r="AF306">
            <v>0</v>
          </cell>
          <cell r="AG306">
            <v>0</v>
          </cell>
          <cell r="AW306">
            <v>0</v>
          </cell>
          <cell r="AX306">
            <v>0</v>
          </cell>
        </row>
        <row r="307">
          <cell r="O307">
            <v>0</v>
          </cell>
          <cell r="P307">
            <v>0</v>
          </cell>
          <cell r="AF307">
            <v>0</v>
          </cell>
          <cell r="AG307">
            <v>0</v>
          </cell>
          <cell r="AW307">
            <v>0</v>
          </cell>
          <cell r="AX307">
            <v>0</v>
          </cell>
        </row>
        <row r="308">
          <cell r="O308">
            <v>0</v>
          </cell>
          <cell r="P308">
            <v>0</v>
          </cell>
          <cell r="AF308">
            <v>0</v>
          </cell>
          <cell r="AG308">
            <v>0</v>
          </cell>
          <cell r="AW308">
            <v>0</v>
          </cell>
          <cell r="AX308">
            <v>0</v>
          </cell>
        </row>
        <row r="309">
          <cell r="O309">
            <v>0</v>
          </cell>
          <cell r="P309">
            <v>0</v>
          </cell>
          <cell r="AF309">
            <v>0</v>
          </cell>
          <cell r="AG309">
            <v>0</v>
          </cell>
          <cell r="AW309">
            <v>0</v>
          </cell>
          <cell r="AX309">
            <v>0</v>
          </cell>
        </row>
        <row r="310">
          <cell r="O310">
            <v>0</v>
          </cell>
          <cell r="P310">
            <v>0</v>
          </cell>
          <cell r="AF310">
            <v>0</v>
          </cell>
          <cell r="AG310">
            <v>0</v>
          </cell>
          <cell r="AW310">
            <v>0</v>
          </cell>
          <cell r="AX310">
            <v>0</v>
          </cell>
        </row>
        <row r="311">
          <cell r="O311">
            <v>0</v>
          </cell>
          <cell r="P311">
            <v>0</v>
          </cell>
          <cell r="AF311">
            <v>0</v>
          </cell>
          <cell r="AG311">
            <v>0</v>
          </cell>
          <cell r="AW311">
            <v>0</v>
          </cell>
          <cell r="AX311">
            <v>0</v>
          </cell>
        </row>
        <row r="312">
          <cell r="O312">
            <v>0</v>
          </cell>
          <cell r="P312">
            <v>0</v>
          </cell>
          <cell r="AF312">
            <v>0</v>
          </cell>
          <cell r="AG312">
            <v>0</v>
          </cell>
          <cell r="AW312">
            <v>0</v>
          </cell>
          <cell r="AX312">
            <v>0</v>
          </cell>
        </row>
        <row r="313">
          <cell r="O313">
            <v>0</v>
          </cell>
          <cell r="P313">
            <v>0</v>
          </cell>
          <cell r="AF313">
            <v>0</v>
          </cell>
          <cell r="AG313">
            <v>0</v>
          </cell>
          <cell r="AW313">
            <v>0</v>
          </cell>
          <cell r="AX313">
            <v>0</v>
          </cell>
        </row>
        <row r="314">
          <cell r="O314">
            <v>0</v>
          </cell>
          <cell r="P314">
            <v>0</v>
          </cell>
          <cell r="AF314">
            <v>0</v>
          </cell>
          <cell r="AG314">
            <v>0</v>
          </cell>
          <cell r="AW314">
            <v>0</v>
          </cell>
          <cell r="AX314">
            <v>0</v>
          </cell>
        </row>
        <row r="315">
          <cell r="O315">
            <v>0</v>
          </cell>
          <cell r="P315">
            <v>0</v>
          </cell>
          <cell r="AF315">
            <v>0</v>
          </cell>
          <cell r="AG315">
            <v>0</v>
          </cell>
          <cell r="AW315">
            <v>0</v>
          </cell>
          <cell r="AX315">
            <v>0</v>
          </cell>
        </row>
        <row r="316">
          <cell r="O316">
            <v>0</v>
          </cell>
          <cell r="P316">
            <v>0</v>
          </cell>
          <cell r="AF316">
            <v>0</v>
          </cell>
          <cell r="AG316">
            <v>0</v>
          </cell>
          <cell r="AW316">
            <v>0</v>
          </cell>
          <cell r="AX316">
            <v>0</v>
          </cell>
        </row>
        <row r="317">
          <cell r="O317">
            <v>0</v>
          </cell>
          <cell r="P317">
            <v>0</v>
          </cell>
          <cell r="AF317">
            <v>0</v>
          </cell>
          <cell r="AG317">
            <v>0</v>
          </cell>
          <cell r="AW317">
            <v>0</v>
          </cell>
          <cell r="AX317">
            <v>0</v>
          </cell>
        </row>
        <row r="318">
          <cell r="O318">
            <v>0</v>
          </cell>
          <cell r="P318">
            <v>0</v>
          </cell>
          <cell r="AF318">
            <v>0</v>
          </cell>
          <cell r="AG318">
            <v>0</v>
          </cell>
          <cell r="AW318">
            <v>0</v>
          </cell>
          <cell r="AX318">
            <v>0</v>
          </cell>
        </row>
        <row r="319">
          <cell r="O319">
            <v>0</v>
          </cell>
          <cell r="P319">
            <v>0</v>
          </cell>
          <cell r="AF319">
            <v>0</v>
          </cell>
          <cell r="AG319">
            <v>0</v>
          </cell>
          <cell r="AW319">
            <v>0</v>
          </cell>
          <cell r="AX319">
            <v>0</v>
          </cell>
        </row>
        <row r="320">
          <cell r="O320">
            <v>0</v>
          </cell>
          <cell r="P320">
            <v>0</v>
          </cell>
          <cell r="AF320">
            <v>0</v>
          </cell>
          <cell r="AG320">
            <v>0</v>
          </cell>
          <cell r="AW320">
            <v>0</v>
          </cell>
          <cell r="AX320">
            <v>0</v>
          </cell>
        </row>
        <row r="321">
          <cell r="O321">
            <v>0</v>
          </cell>
          <cell r="P321">
            <v>0</v>
          </cell>
          <cell r="AF321">
            <v>0</v>
          </cell>
          <cell r="AG321">
            <v>0</v>
          </cell>
          <cell r="AW321">
            <v>0</v>
          </cell>
          <cell r="AX321">
            <v>0</v>
          </cell>
        </row>
        <row r="322">
          <cell r="O322">
            <v>0</v>
          </cell>
          <cell r="P322">
            <v>0</v>
          </cell>
          <cell r="AF322">
            <v>0</v>
          </cell>
          <cell r="AG322">
            <v>0</v>
          </cell>
          <cell r="AW322">
            <v>0</v>
          </cell>
          <cell r="AX322">
            <v>0</v>
          </cell>
        </row>
        <row r="323">
          <cell r="O323">
            <v>0</v>
          </cell>
          <cell r="P323">
            <v>0</v>
          </cell>
          <cell r="AF323">
            <v>0</v>
          </cell>
          <cell r="AG323">
            <v>0</v>
          </cell>
          <cell r="AW323">
            <v>0</v>
          </cell>
          <cell r="AX323">
            <v>0</v>
          </cell>
        </row>
        <row r="324">
          <cell r="O324">
            <v>0</v>
          </cell>
          <cell r="P324">
            <v>0</v>
          </cell>
          <cell r="AF324">
            <v>0</v>
          </cell>
          <cell r="AG324">
            <v>0</v>
          </cell>
          <cell r="AW324">
            <v>0</v>
          </cell>
          <cell r="AX324">
            <v>0</v>
          </cell>
        </row>
        <row r="325">
          <cell r="O325">
            <v>0</v>
          </cell>
          <cell r="P325">
            <v>0</v>
          </cell>
          <cell r="AF325">
            <v>0</v>
          </cell>
          <cell r="AG325">
            <v>0</v>
          </cell>
          <cell r="AW325">
            <v>0</v>
          </cell>
          <cell r="AX325">
            <v>0</v>
          </cell>
        </row>
        <row r="326">
          <cell r="O326">
            <v>0</v>
          </cell>
          <cell r="P326">
            <v>0</v>
          </cell>
          <cell r="AF326">
            <v>0</v>
          </cell>
          <cell r="AG326">
            <v>0</v>
          </cell>
          <cell r="AW326">
            <v>0</v>
          </cell>
          <cell r="AX326">
            <v>0</v>
          </cell>
        </row>
        <row r="327">
          <cell r="O327">
            <v>0</v>
          </cell>
          <cell r="P327">
            <v>0</v>
          </cell>
          <cell r="AF327">
            <v>0</v>
          </cell>
          <cell r="AG327">
            <v>0</v>
          </cell>
          <cell r="AW327">
            <v>0</v>
          </cell>
          <cell r="AX327">
            <v>0</v>
          </cell>
        </row>
        <row r="328">
          <cell r="O328">
            <v>0</v>
          </cell>
          <cell r="P328">
            <v>0</v>
          </cell>
          <cell r="AF328">
            <v>0</v>
          </cell>
          <cell r="AG328">
            <v>0</v>
          </cell>
          <cell r="AW328">
            <v>0</v>
          </cell>
          <cell r="AX328">
            <v>0</v>
          </cell>
        </row>
        <row r="329">
          <cell r="O329">
            <v>0</v>
          </cell>
          <cell r="P329">
            <v>0</v>
          </cell>
          <cell r="AF329">
            <v>0</v>
          </cell>
          <cell r="AG329">
            <v>0</v>
          </cell>
          <cell r="AW329">
            <v>0</v>
          </cell>
          <cell r="AX329">
            <v>0</v>
          </cell>
        </row>
        <row r="330">
          <cell r="O330">
            <v>0</v>
          </cell>
          <cell r="P330">
            <v>0</v>
          </cell>
          <cell r="AF330">
            <v>0</v>
          </cell>
          <cell r="AG330">
            <v>0</v>
          </cell>
          <cell r="AW330">
            <v>0</v>
          </cell>
          <cell r="AX330">
            <v>0</v>
          </cell>
        </row>
        <row r="331">
          <cell r="O331">
            <v>0</v>
          </cell>
          <cell r="P331">
            <v>0</v>
          </cell>
          <cell r="AF331">
            <v>0</v>
          </cell>
          <cell r="AG331">
            <v>0</v>
          </cell>
          <cell r="AW331">
            <v>0</v>
          </cell>
          <cell r="AX331">
            <v>0</v>
          </cell>
        </row>
        <row r="332">
          <cell r="O332">
            <v>0</v>
          </cell>
          <cell r="P332">
            <v>0</v>
          </cell>
          <cell r="AF332">
            <v>0</v>
          </cell>
          <cell r="AG332">
            <v>0</v>
          </cell>
          <cell r="AW332">
            <v>0</v>
          </cell>
          <cell r="AX332">
            <v>0</v>
          </cell>
        </row>
        <row r="333">
          <cell r="O333">
            <v>0</v>
          </cell>
          <cell r="P333">
            <v>0</v>
          </cell>
          <cell r="AF333">
            <v>0</v>
          </cell>
          <cell r="AG333">
            <v>0</v>
          </cell>
          <cell r="AW333">
            <v>0</v>
          </cell>
          <cell r="AX333">
            <v>0</v>
          </cell>
        </row>
        <row r="334">
          <cell r="O334">
            <v>0</v>
          </cell>
          <cell r="P334">
            <v>0</v>
          </cell>
          <cell r="AF334">
            <v>0</v>
          </cell>
          <cell r="AG334">
            <v>0</v>
          </cell>
          <cell r="AW334">
            <v>0</v>
          </cell>
          <cell r="AX334">
            <v>0</v>
          </cell>
        </row>
        <row r="335">
          <cell r="O335">
            <v>0</v>
          </cell>
          <cell r="P335">
            <v>0</v>
          </cell>
          <cell r="AF335">
            <v>0</v>
          </cell>
          <cell r="AG335">
            <v>0</v>
          </cell>
          <cell r="AW335">
            <v>0</v>
          </cell>
          <cell r="AX335">
            <v>0</v>
          </cell>
        </row>
        <row r="336">
          <cell r="O336">
            <v>0</v>
          </cell>
          <cell r="P336">
            <v>0</v>
          </cell>
          <cell r="AF336">
            <v>0</v>
          </cell>
          <cell r="AG336">
            <v>0</v>
          </cell>
          <cell r="AW336">
            <v>0</v>
          </cell>
          <cell r="AX336">
            <v>0</v>
          </cell>
        </row>
        <row r="337">
          <cell r="O337">
            <v>0</v>
          </cell>
          <cell r="P337">
            <v>0</v>
          </cell>
          <cell r="AF337">
            <v>0</v>
          </cell>
          <cell r="AG337">
            <v>0</v>
          </cell>
          <cell r="AW337">
            <v>0</v>
          </cell>
          <cell r="AX337">
            <v>0</v>
          </cell>
        </row>
        <row r="338">
          <cell r="O338">
            <v>0</v>
          </cell>
          <cell r="P338">
            <v>0</v>
          </cell>
          <cell r="AF338">
            <v>0</v>
          </cell>
          <cell r="AG338">
            <v>0</v>
          </cell>
          <cell r="AW338">
            <v>0</v>
          </cell>
          <cell r="AX338">
            <v>0</v>
          </cell>
        </row>
        <row r="339">
          <cell r="O339">
            <v>0</v>
          </cell>
          <cell r="P339">
            <v>0</v>
          </cell>
          <cell r="AF339">
            <v>0</v>
          </cell>
          <cell r="AG339">
            <v>0</v>
          </cell>
          <cell r="AW339">
            <v>0</v>
          </cell>
          <cell r="AX339">
            <v>0</v>
          </cell>
        </row>
        <row r="340">
          <cell r="O340">
            <v>0</v>
          </cell>
          <cell r="P340">
            <v>0</v>
          </cell>
          <cell r="AF340">
            <v>0</v>
          </cell>
          <cell r="AG340">
            <v>0</v>
          </cell>
          <cell r="AW340">
            <v>0</v>
          </cell>
          <cell r="AX340">
            <v>0</v>
          </cell>
        </row>
        <row r="341">
          <cell r="O341">
            <v>0</v>
          </cell>
          <cell r="P341">
            <v>0</v>
          </cell>
          <cell r="AF341">
            <v>0</v>
          </cell>
          <cell r="AG341">
            <v>0</v>
          </cell>
          <cell r="AW341">
            <v>0</v>
          </cell>
          <cell r="AX341">
            <v>0</v>
          </cell>
        </row>
        <row r="342">
          <cell r="O342">
            <v>0</v>
          </cell>
          <cell r="P342">
            <v>0</v>
          </cell>
          <cell r="AF342">
            <v>0</v>
          </cell>
          <cell r="AG342">
            <v>0</v>
          </cell>
          <cell r="AW342">
            <v>0</v>
          </cell>
          <cell r="AX342">
            <v>0</v>
          </cell>
        </row>
        <row r="343">
          <cell r="O343">
            <v>0</v>
          </cell>
          <cell r="P343">
            <v>0</v>
          </cell>
          <cell r="AF343">
            <v>0</v>
          </cell>
          <cell r="AG343">
            <v>0</v>
          </cell>
          <cell r="AW343">
            <v>0</v>
          </cell>
          <cell r="AX343">
            <v>0</v>
          </cell>
        </row>
        <row r="344">
          <cell r="O344">
            <v>0</v>
          </cell>
          <cell r="P344">
            <v>0</v>
          </cell>
          <cell r="AF344">
            <v>0</v>
          </cell>
          <cell r="AG344">
            <v>0</v>
          </cell>
          <cell r="AW344">
            <v>0</v>
          </cell>
          <cell r="AX344">
            <v>0</v>
          </cell>
        </row>
        <row r="345">
          <cell r="O345">
            <v>0</v>
          </cell>
          <cell r="P345">
            <v>0</v>
          </cell>
          <cell r="AF345">
            <v>0</v>
          </cell>
          <cell r="AG345">
            <v>0</v>
          </cell>
          <cell r="AW345">
            <v>0</v>
          </cell>
          <cell r="AX345">
            <v>0</v>
          </cell>
        </row>
        <row r="346">
          <cell r="O346">
            <v>0</v>
          </cell>
          <cell r="P346">
            <v>0</v>
          </cell>
          <cell r="AF346">
            <v>0</v>
          </cell>
          <cell r="AG346">
            <v>0</v>
          </cell>
          <cell r="AW346">
            <v>0</v>
          </cell>
          <cell r="AX346">
            <v>0</v>
          </cell>
        </row>
        <row r="347">
          <cell r="O347">
            <v>0</v>
          </cell>
          <cell r="P347">
            <v>0</v>
          </cell>
          <cell r="AF347">
            <v>0</v>
          </cell>
          <cell r="AG347">
            <v>0</v>
          </cell>
          <cell r="AW347">
            <v>0</v>
          </cell>
          <cell r="AX347">
            <v>0</v>
          </cell>
        </row>
        <row r="348">
          <cell r="O348">
            <v>0</v>
          </cell>
          <cell r="P348">
            <v>0</v>
          </cell>
          <cell r="AF348">
            <v>0</v>
          </cell>
          <cell r="AG348">
            <v>0</v>
          </cell>
          <cell r="AW348">
            <v>0</v>
          </cell>
          <cell r="AX348">
            <v>0</v>
          </cell>
        </row>
        <row r="349">
          <cell r="O349">
            <v>0</v>
          </cell>
          <cell r="P349">
            <v>0</v>
          </cell>
          <cell r="AF349">
            <v>0</v>
          </cell>
          <cell r="AG349">
            <v>0</v>
          </cell>
          <cell r="AW349">
            <v>0</v>
          </cell>
          <cell r="AX349">
            <v>0</v>
          </cell>
        </row>
        <row r="350">
          <cell r="O350">
            <v>0</v>
          </cell>
          <cell r="P350">
            <v>0</v>
          </cell>
          <cell r="AF350">
            <v>0</v>
          </cell>
          <cell r="AG350">
            <v>0</v>
          </cell>
          <cell r="AW350">
            <v>0</v>
          </cell>
          <cell r="AX350">
            <v>0</v>
          </cell>
        </row>
      </sheetData>
      <sheetData sheetId="22"/>
      <sheetData sheetId="23"/>
      <sheetData sheetId="24"/>
      <sheetData sheetId="25"/>
      <sheetData sheetId="26"/>
      <sheetData sheetId="27">
        <row r="3">
          <cell r="A3" t="str">
            <v>Row Labels</v>
          </cell>
          <cell r="B3" t="str">
            <v>Sum of PS39E</v>
          </cell>
          <cell r="C3" t="str">
            <v>Sum of PS39M</v>
          </cell>
          <cell r="D3" t="str">
            <v>Sum of PS39H</v>
          </cell>
          <cell r="E3" t="str">
            <v>Sum of PS39E97</v>
          </cell>
          <cell r="F3" t="str">
            <v>Sum of PS39M97</v>
          </cell>
          <cell r="G3" t="str">
            <v>Sum of PS39H97</v>
          </cell>
          <cell r="H3" t="str">
            <v>Sum of PS39E21</v>
          </cell>
          <cell r="I3" t="str">
            <v>Sum of PS39M21</v>
          </cell>
          <cell r="J3" t="str">
            <v>Sum of PS39H21</v>
          </cell>
          <cell r="K3">
            <v>31.21</v>
          </cell>
          <cell r="L3" t="str">
            <v>SpEd Staffed Orient &amp; Mob Sp</v>
          </cell>
          <cell r="M3" t="str">
            <v>Total Orient &amp; Mob Sp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Orient &amp; Mob Sp</v>
          </cell>
          <cell r="R3" t="str">
            <v>Total Contracted Orient &amp; Mob Sp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0.17390000000000005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0.14890000000000003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0.21020000000000005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0.22409999999999997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7.0000000000000001E-3</v>
          </cell>
          <cell r="I18">
            <v>7.0000000000000001E-3</v>
          </cell>
          <cell r="J18">
            <v>0</v>
          </cell>
          <cell r="K18">
            <v>0.22750000000000004</v>
          </cell>
          <cell r="L18">
            <v>3.0000000000000001E-3</v>
          </cell>
          <cell r="M18">
            <v>3.0000000000000001E-3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0.2843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0.04</v>
          </cell>
          <cell r="I20">
            <v>0.04</v>
          </cell>
          <cell r="J20">
            <v>0.04</v>
          </cell>
          <cell r="K20">
            <v>0.17159999999999997</v>
          </cell>
          <cell r="L20">
            <v>2.1000000000000001E-2</v>
          </cell>
          <cell r="M20">
            <v>2.1000000000000001E-2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7.999999999999996E-2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0.19699999999999995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0.1371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0.19479999999999997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0.2702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0.25460000000000005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0.18700000000000006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0.32479999999999998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0.15649999999999997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0.22970000000000002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0.62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0.19479999999999997</v>
          </cell>
          <cell r="L33">
            <v>0</v>
          </cell>
          <cell r="M33">
            <v>0.62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0.1</v>
          </cell>
          <cell r="K34">
            <v>0.23370000000000002</v>
          </cell>
          <cell r="L34">
            <v>2.3E-2</v>
          </cell>
          <cell r="M34">
            <v>2.3E-2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0.15669999999999995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7.999999999999996E-2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0.10219999999999996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0.1</v>
          </cell>
          <cell r="I43">
            <v>0</v>
          </cell>
          <cell r="J43">
            <v>0.1</v>
          </cell>
          <cell r="K43">
            <v>0.18810000000000004</v>
          </cell>
          <cell r="L43">
            <v>3.7999999999999999E-2</v>
          </cell>
          <cell r="M43">
            <v>3.7999999999999999E-2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0.29910000000000003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0.06</v>
          </cell>
          <cell r="I48">
            <v>0.06</v>
          </cell>
          <cell r="J48">
            <v>0.06</v>
          </cell>
          <cell r="K48">
            <v>0.22870000000000001</v>
          </cell>
          <cell r="L48">
            <v>4.1000000000000002E-2</v>
          </cell>
          <cell r="M48">
            <v>4.1000000000000002E-2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0.4</v>
          </cell>
          <cell r="I49">
            <v>0</v>
          </cell>
          <cell r="J49">
            <v>0</v>
          </cell>
          <cell r="K49">
            <v>0.23529999999999995</v>
          </cell>
          <cell r="L49">
            <v>9.4E-2</v>
          </cell>
          <cell r="M49">
            <v>9.4E-2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0.29590000000000005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7.999999999999996E-2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7.999999999999996E-2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0.15</v>
          </cell>
          <cell r="I55">
            <v>0</v>
          </cell>
          <cell r="J55">
            <v>0.05</v>
          </cell>
          <cell r="K55">
            <v>0.20140000000000002</v>
          </cell>
          <cell r="L55">
            <v>0.04</v>
          </cell>
          <cell r="M55">
            <v>0.04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0.28559999999999997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0.12470000000000003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0.22089999999999999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0.22199999999999998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0.21619999999999995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0.32240000000000002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0.22770000000000001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0.12139999999999995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0.23950000000000005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0.14810000000000001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0.16569999999999996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0.15339999999999998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0.17320000000000002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0.10219999999999996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0.29299999999999998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0.29299999999999998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0.24199999999999999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0.12</v>
          </cell>
          <cell r="J87">
            <v>0.11</v>
          </cell>
          <cell r="K87">
            <v>0.20779999999999998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0.20779999999999998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0.27110000000000001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0.22489999999999999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7.999999999999996E-2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0.20779999999999998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0.28200000000000003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0.12</v>
          </cell>
          <cell r="J108">
            <v>0.11</v>
          </cell>
          <cell r="K108">
            <v>0.24839999999999995</v>
          </cell>
          <cell r="L108">
            <v>5.7000000000000002E-2</v>
          </cell>
          <cell r="M108">
            <v>5.7000000000000002E-2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2.9000000000000001E-2</v>
          </cell>
          <cell r="I113">
            <v>2.9000000000000001E-2</v>
          </cell>
          <cell r="J113">
            <v>2.9000000000000001E-2</v>
          </cell>
          <cell r="K113">
            <v>0.16549999999999998</v>
          </cell>
          <cell r="L113">
            <v>1.4E-2</v>
          </cell>
          <cell r="M113">
            <v>1.4E-2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0.1</v>
          </cell>
          <cell r="K114">
            <v>0.21750000000000003</v>
          </cell>
          <cell r="L114">
            <v>2.1999999999999999E-2</v>
          </cell>
          <cell r="M114">
            <v>2.1999999999999999E-2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0.10719999999999996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0.20909999999999995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0.13170000000000004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0.11119999999999997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0.27370000000000005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</row>
      </sheetData>
      <sheetData sheetId="28">
        <row r="3">
          <cell r="A3" t="str">
            <v>Row Labels</v>
          </cell>
          <cell r="B3" t="str">
            <v>Sum of PS42E</v>
          </cell>
          <cell r="C3" t="str">
            <v>Sum of PS42M</v>
          </cell>
          <cell r="D3" t="str">
            <v>Sum of PS42H</v>
          </cell>
          <cell r="E3" t="str">
            <v>Sum of PS42E97</v>
          </cell>
          <cell r="F3" t="str">
            <v>Sum of PS42M97</v>
          </cell>
          <cell r="G3" t="str">
            <v>Sum of PS42H97</v>
          </cell>
          <cell r="H3" t="str">
            <v>Sum of PS42E21</v>
          </cell>
          <cell r="I3" t="str">
            <v>Sum of PS42M21</v>
          </cell>
          <cell r="J3" t="str">
            <v>Sum of PS42H21</v>
          </cell>
          <cell r="K3">
            <v>31.21</v>
          </cell>
          <cell r="L3" t="str">
            <v>SpEd Staffed Counselor</v>
          </cell>
          <cell r="M3" t="str">
            <v>Total Counselor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Counselor</v>
          </cell>
          <cell r="R3" t="str">
            <v>Total Contracted Counselor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0.17390000000000005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0.14890000000000003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0.21020000000000005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0.121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0.22409999999999997</v>
          </cell>
          <cell r="L16">
            <v>0</v>
          </cell>
          <cell r="M16">
            <v>0.121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0.22750000000000004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0.2843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0.17159999999999997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7.999999999999996E-2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0.01</v>
          </cell>
          <cell r="D22">
            <v>0.04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0.19699999999999995</v>
          </cell>
          <cell r="L22">
            <v>0</v>
          </cell>
          <cell r="M22">
            <v>0.05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0.1371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0.19479999999999997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0.2702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0.25460000000000005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0.18700000000000006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0.32479999999999998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0.5</v>
          </cell>
          <cell r="C29">
            <v>0</v>
          </cell>
          <cell r="D29">
            <v>0.5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1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0.15649999999999997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0.5</v>
          </cell>
          <cell r="C31">
            <v>0.25</v>
          </cell>
          <cell r="D31">
            <v>0.25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0.25</v>
          </cell>
          <cell r="K31">
            <v>0.22970000000000002</v>
          </cell>
          <cell r="L31">
            <v>5.7000000000000002E-2</v>
          </cell>
          <cell r="M31">
            <v>1.0569999999999999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0.29299999999999998</v>
          </cell>
          <cell r="C33">
            <v>0.58399999999999996</v>
          </cell>
          <cell r="D33">
            <v>0.29299999999999998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0.19479999999999997</v>
          </cell>
          <cell r="L33">
            <v>0</v>
          </cell>
          <cell r="M33">
            <v>1.17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0.23370000000000002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0.15669999999999995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7.999999999999996E-2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0.6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0.6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0.10219999999999996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0.18810000000000004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0.378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0.378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0.29910000000000003</v>
          </cell>
          <cell r="L45">
            <v>0</v>
          </cell>
          <cell r="M45">
            <v>1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0.22870000000000001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0.23529999999999995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1.33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0.29590000000000005</v>
          </cell>
          <cell r="L51">
            <v>0</v>
          </cell>
          <cell r="M51">
            <v>1.33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0.16400000000000001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0.16400000000000001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7.999999999999996E-2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7.999999999999996E-2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0.20140000000000002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0.28559999999999997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0.6</v>
          </cell>
          <cell r="C59">
            <v>0.2</v>
          </cell>
          <cell r="D59">
            <v>0.2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0.12470000000000003</v>
          </cell>
          <cell r="L59">
            <v>0</v>
          </cell>
          <cell r="M59">
            <v>1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0.22089999999999999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4.9000000000000002E-2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4.9000000000000002E-2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0.33</v>
          </cell>
          <cell r="C64">
            <v>0.33</v>
          </cell>
          <cell r="D64">
            <v>0.33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0.99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0.14599999999999999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0.14599999999999999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0.22199999999999998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9.6000000000000002E-2</v>
          </cell>
          <cell r="D68">
            <v>9.6000000000000002E-2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0.21619999999999995</v>
          </cell>
          <cell r="L68">
            <v>0</v>
          </cell>
          <cell r="M68">
            <v>0.192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0.32240000000000002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0.2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0.22770000000000001</v>
          </cell>
          <cell r="L70">
            <v>0</v>
          </cell>
          <cell r="M70">
            <v>0.2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0.8</v>
          </cell>
          <cell r="C72">
            <v>0.2</v>
          </cell>
          <cell r="D72">
            <v>0.8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1.8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0.12139999999999995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0.23950000000000005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0.14810000000000001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0.16569999999999996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0.15339999999999998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0.66700000000000004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0.17320000000000002</v>
          </cell>
          <cell r="L80">
            <v>0</v>
          </cell>
          <cell r="M80">
            <v>0.66700000000000004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0.10219999999999996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0.59299999999999997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0.59299999999999997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0.25</v>
          </cell>
          <cell r="C84">
            <v>0</v>
          </cell>
          <cell r="D84">
            <v>0.25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0.5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1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1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0.24199999999999999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0.20779999999999998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0.20779999999999998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0.27110000000000001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0.22489999999999999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1.252</v>
          </cell>
          <cell r="C94">
            <v>1.4279999999999999</v>
          </cell>
          <cell r="D94">
            <v>6.9000000000000006E-2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2.7489999999999997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0.435</v>
          </cell>
          <cell r="C95">
            <v>0.16200000000000001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0.59699999999999998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7.999999999999996E-2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0.39600000000000002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0.39600000000000002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0.17299999999999999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0.17299999999999999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0.156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0.156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0.20779999999999998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0.28200000000000003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0.24839999999999995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0.16549999999999998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0.21750000000000003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0.10719999999999996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0.20909999999999995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0.13170000000000004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1.2999999999999999E-2</v>
          </cell>
          <cell r="C120">
            <v>2.5000000000000001E-2</v>
          </cell>
          <cell r="D120">
            <v>2.5000000000000001E-2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0.11119999999999997</v>
          </cell>
          <cell r="L120">
            <v>0</v>
          </cell>
          <cell r="M120">
            <v>6.3E-2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0.27370000000000005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</row>
      </sheetData>
      <sheetData sheetId="29">
        <row r="3">
          <cell r="A3" t="str">
            <v>Row Labels</v>
          </cell>
          <cell r="B3" t="str">
            <v>Sum of PS43E</v>
          </cell>
          <cell r="C3" t="str">
            <v>Sum of PS43M</v>
          </cell>
          <cell r="D3" t="str">
            <v>Sum of PS43H</v>
          </cell>
          <cell r="E3" t="str">
            <v>Sum of PS43E97</v>
          </cell>
          <cell r="F3" t="str">
            <v>Sum of PS43M97</v>
          </cell>
          <cell r="G3" t="str">
            <v>Sum of PS43H97</v>
          </cell>
          <cell r="H3" t="str">
            <v>Sum of PS43E21</v>
          </cell>
          <cell r="I3" t="str">
            <v>Sum of PS43M21</v>
          </cell>
          <cell r="J3" t="str">
            <v>Sum of PS43H21</v>
          </cell>
          <cell r="K3">
            <v>31.21</v>
          </cell>
          <cell r="L3" t="str">
            <v>SpEd Staffed Occup Therapist</v>
          </cell>
          <cell r="M3" t="str">
            <v>Total Occup Therapist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Occup Therapist</v>
          </cell>
          <cell r="R3" t="str">
            <v>Total Contracted Occup Therapist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6.7000000000000004E-2</v>
          </cell>
          <cell r="I9">
            <v>6.6000000000000003E-2</v>
          </cell>
          <cell r="J9">
            <v>6.7000000000000004E-2</v>
          </cell>
          <cell r="K9">
            <v>0.17390000000000005</v>
          </cell>
          <cell r="L9">
            <v>3.5000000000000003E-2</v>
          </cell>
          <cell r="M9">
            <v>3.5000000000000003E-2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0.29899999999999999</v>
          </cell>
          <cell r="I13">
            <v>7.0000000000000007E-2</v>
          </cell>
          <cell r="J13">
            <v>4.5999999999999999E-2</v>
          </cell>
          <cell r="K13">
            <v>0.14890000000000003</v>
          </cell>
          <cell r="L13">
            <v>6.2E-2</v>
          </cell>
          <cell r="M13">
            <v>6.2E-2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0.21020000000000005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0.22409999999999997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0.08</v>
          </cell>
          <cell r="I18">
            <v>7.0000000000000007E-2</v>
          </cell>
          <cell r="J18">
            <v>7.0000000000000007E-2</v>
          </cell>
          <cell r="K18">
            <v>0.22750000000000004</v>
          </cell>
          <cell r="L18">
            <v>0.05</v>
          </cell>
          <cell r="M18">
            <v>0.05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0.2843</v>
          </cell>
          <cell r="L19">
            <v>0.28399999999999997</v>
          </cell>
          <cell r="M19">
            <v>0.28399999999999997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0.01</v>
          </cell>
          <cell r="I20">
            <v>0.01</v>
          </cell>
          <cell r="J20">
            <v>0.01</v>
          </cell>
          <cell r="K20">
            <v>0.17159999999999997</v>
          </cell>
          <cell r="L20">
            <v>5.0000000000000001E-3</v>
          </cell>
          <cell r="M20">
            <v>5.0000000000000001E-3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7.999999999999996E-2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0.19699999999999995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0.12</v>
          </cell>
          <cell r="I23">
            <v>0.12</v>
          </cell>
          <cell r="J23">
            <v>0.12</v>
          </cell>
          <cell r="K23">
            <v>0.1371</v>
          </cell>
          <cell r="L23">
            <v>4.9000000000000002E-2</v>
          </cell>
          <cell r="M23">
            <v>4.9000000000000002E-2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0.28000000000000003</v>
          </cell>
          <cell r="I24">
            <v>0</v>
          </cell>
          <cell r="J24">
            <v>0</v>
          </cell>
          <cell r="K24">
            <v>0.19479999999999997</v>
          </cell>
          <cell r="L24">
            <v>5.5E-2</v>
          </cell>
          <cell r="M24">
            <v>5.5E-2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0.4</v>
          </cell>
          <cell r="I25">
            <v>0</v>
          </cell>
          <cell r="J25">
            <v>0</v>
          </cell>
          <cell r="K25">
            <v>0.2702</v>
          </cell>
          <cell r="L25">
            <v>0.108</v>
          </cell>
          <cell r="M25">
            <v>0.108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0.2</v>
          </cell>
          <cell r="I26">
            <v>0</v>
          </cell>
          <cell r="J26">
            <v>0</v>
          </cell>
          <cell r="K26">
            <v>0.25460000000000005</v>
          </cell>
          <cell r="L26">
            <v>5.0999999999999997E-2</v>
          </cell>
          <cell r="M26">
            <v>5.0999999999999997E-2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0.64800000000000002</v>
          </cell>
          <cell r="I27">
            <v>0.18</v>
          </cell>
          <cell r="J27">
            <v>0.372</v>
          </cell>
          <cell r="K27">
            <v>0.18700000000000006</v>
          </cell>
          <cell r="L27">
            <v>0.224</v>
          </cell>
          <cell r="M27">
            <v>0.224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2.1999999999999999E-2</v>
          </cell>
          <cell r="I28">
            <v>4.0000000000000001E-3</v>
          </cell>
          <cell r="J28">
            <v>0</v>
          </cell>
          <cell r="K28">
            <v>0.32479999999999998</v>
          </cell>
          <cell r="L28">
            <v>8.0000000000000002E-3</v>
          </cell>
          <cell r="M28">
            <v>8.0000000000000002E-3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0.114</v>
          </cell>
          <cell r="I30">
            <v>2.5999999999999999E-2</v>
          </cell>
          <cell r="J30">
            <v>0.06</v>
          </cell>
          <cell r="K30">
            <v>0.15649999999999997</v>
          </cell>
          <cell r="L30">
            <v>3.1E-2</v>
          </cell>
          <cell r="M30">
            <v>3.1E-2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0.15</v>
          </cell>
          <cell r="I31">
            <v>0.15</v>
          </cell>
          <cell r="J31">
            <v>0.15</v>
          </cell>
          <cell r="K31">
            <v>0.22970000000000002</v>
          </cell>
          <cell r="L31">
            <v>0.10299999999999999</v>
          </cell>
          <cell r="M31">
            <v>0.10299999999999999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0.19479999999999997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0.1</v>
          </cell>
          <cell r="I34">
            <v>0.06</v>
          </cell>
          <cell r="J34">
            <v>0.15</v>
          </cell>
          <cell r="K34">
            <v>0.23370000000000002</v>
          </cell>
          <cell r="L34">
            <v>7.1999999999999995E-2</v>
          </cell>
          <cell r="M34">
            <v>7.1999999999999995E-2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0.19800000000000001</v>
          </cell>
          <cell r="I35">
            <v>5.1999999999999998E-2</v>
          </cell>
          <cell r="J35">
            <v>0</v>
          </cell>
          <cell r="K35">
            <v>0.15669999999999995</v>
          </cell>
          <cell r="L35">
            <v>3.9E-2</v>
          </cell>
          <cell r="M35">
            <v>3.9E-2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0.05</v>
          </cell>
          <cell r="I38">
            <v>0</v>
          </cell>
          <cell r="J38">
            <v>0</v>
          </cell>
          <cell r="K38">
            <v>7.999999999999996E-2</v>
          </cell>
          <cell r="L38">
            <v>4.0000000000000001E-3</v>
          </cell>
          <cell r="M38">
            <v>4.0000000000000001E-3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1.4E-2</v>
          </cell>
          <cell r="I41">
            <v>4.0000000000000001E-3</v>
          </cell>
          <cell r="J41">
            <v>0</v>
          </cell>
          <cell r="K41">
            <v>0.10219999999999996</v>
          </cell>
          <cell r="L41">
            <v>2E-3</v>
          </cell>
          <cell r="M41">
            <v>2E-3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0.48</v>
          </cell>
          <cell r="I43">
            <v>0.24</v>
          </cell>
          <cell r="J43">
            <v>0.08</v>
          </cell>
          <cell r="K43">
            <v>0.18810000000000004</v>
          </cell>
          <cell r="L43">
            <v>0.15</v>
          </cell>
          <cell r="M43">
            <v>0.15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1.238</v>
          </cell>
          <cell r="K44">
            <v>0.2319</v>
          </cell>
          <cell r="L44">
            <v>0.28699999999999998</v>
          </cell>
          <cell r="M44">
            <v>0.28699999999999998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1.46</v>
          </cell>
          <cell r="I45">
            <v>0.84</v>
          </cell>
          <cell r="J45">
            <v>0.4</v>
          </cell>
          <cell r="K45">
            <v>0.29910000000000003</v>
          </cell>
          <cell r="L45">
            <v>0.80800000000000005</v>
          </cell>
          <cell r="M45">
            <v>0.80800000000000005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0.2</v>
          </cell>
          <cell r="J48">
            <v>0.6</v>
          </cell>
          <cell r="K48">
            <v>0.22870000000000001</v>
          </cell>
          <cell r="L48">
            <v>0.183</v>
          </cell>
          <cell r="M48">
            <v>0.183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0.23529999999999995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2.2949999999999999</v>
          </cell>
          <cell r="I51">
            <v>0</v>
          </cell>
          <cell r="J51">
            <v>0.68400000000000005</v>
          </cell>
          <cell r="K51">
            <v>0.29590000000000005</v>
          </cell>
          <cell r="L51">
            <v>0.88100000000000001</v>
          </cell>
          <cell r="M51">
            <v>0.88100000000000001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0.8</v>
          </cell>
          <cell r="I53">
            <v>0</v>
          </cell>
          <cell r="J53">
            <v>0</v>
          </cell>
          <cell r="K53">
            <v>7.999999999999996E-2</v>
          </cell>
          <cell r="L53">
            <v>6.4000000000000001E-2</v>
          </cell>
          <cell r="M53">
            <v>6.4000000000000001E-2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0.4</v>
          </cell>
          <cell r="I54">
            <v>0</v>
          </cell>
          <cell r="J54">
            <v>0</v>
          </cell>
          <cell r="K54">
            <v>7.999999999999996E-2</v>
          </cell>
          <cell r="L54">
            <v>3.2000000000000001E-2</v>
          </cell>
          <cell r="M54">
            <v>3.2000000000000001E-2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0.04</v>
          </cell>
          <cell r="I55">
            <v>0</v>
          </cell>
          <cell r="J55">
            <v>0</v>
          </cell>
          <cell r="K55">
            <v>0.20140000000000002</v>
          </cell>
          <cell r="L55">
            <v>8.0000000000000002E-3</v>
          </cell>
          <cell r="M55">
            <v>8.0000000000000002E-3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1.0649999999999999</v>
          </cell>
          <cell r="I56">
            <v>0.30499999999999999</v>
          </cell>
          <cell r="J56">
            <v>0.60799999999999998</v>
          </cell>
          <cell r="K56">
            <v>0.28559999999999997</v>
          </cell>
          <cell r="L56">
            <v>0.56499999999999995</v>
          </cell>
          <cell r="M56">
            <v>0.56499999999999995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1.5840000000000001</v>
          </cell>
          <cell r="I57">
            <v>0.84899999999999998</v>
          </cell>
          <cell r="J57">
            <v>0</v>
          </cell>
          <cell r="K57">
            <v>0.27010000000000001</v>
          </cell>
          <cell r="L57">
            <v>0.65700000000000003</v>
          </cell>
          <cell r="M57">
            <v>0.65700000000000003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7.0000000000000007E-2</v>
          </cell>
          <cell r="I58">
            <v>0</v>
          </cell>
          <cell r="J58">
            <v>0</v>
          </cell>
          <cell r="K58">
            <v>0.11160000000000003</v>
          </cell>
          <cell r="L58">
            <v>8.0000000000000002E-3</v>
          </cell>
          <cell r="M58">
            <v>8.0000000000000002E-3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0.1</v>
          </cell>
          <cell r="I59">
            <v>0</v>
          </cell>
          <cell r="J59">
            <v>0</v>
          </cell>
          <cell r="K59">
            <v>0.12470000000000003</v>
          </cell>
          <cell r="L59">
            <v>1.2E-2</v>
          </cell>
          <cell r="M59">
            <v>1.2E-2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0.22089999999999999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0.4</v>
          </cell>
          <cell r="I67">
            <v>0.2</v>
          </cell>
          <cell r="J67">
            <v>0.2</v>
          </cell>
          <cell r="K67">
            <v>0.22199999999999998</v>
          </cell>
          <cell r="L67">
            <v>0.17799999999999999</v>
          </cell>
          <cell r="M67">
            <v>0.17799999999999999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0.125</v>
          </cell>
          <cell r="I68">
            <v>6.3E-2</v>
          </cell>
          <cell r="J68">
            <v>6.2E-2</v>
          </cell>
          <cell r="K68">
            <v>0.21619999999999995</v>
          </cell>
          <cell r="L68">
            <v>5.3999999999999999E-2</v>
          </cell>
          <cell r="M68">
            <v>5.3999999999999999E-2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1.401</v>
          </cell>
          <cell r="I69">
            <v>0</v>
          </cell>
          <cell r="J69">
            <v>0</v>
          </cell>
          <cell r="K69">
            <v>0.32240000000000002</v>
          </cell>
          <cell r="L69">
            <v>0.45200000000000001</v>
          </cell>
          <cell r="M69">
            <v>0.45200000000000001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0.08</v>
          </cell>
          <cell r="I70">
            <v>0</v>
          </cell>
          <cell r="J70">
            <v>0</v>
          </cell>
          <cell r="K70">
            <v>0.22770000000000001</v>
          </cell>
          <cell r="L70">
            <v>1.7999999999999999E-2</v>
          </cell>
          <cell r="M70">
            <v>1.7999999999999999E-2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0.03</v>
          </cell>
          <cell r="I73">
            <v>0</v>
          </cell>
          <cell r="J73">
            <v>0</v>
          </cell>
          <cell r="K73">
            <v>0.12139999999999995</v>
          </cell>
          <cell r="L73">
            <v>4.0000000000000001E-3</v>
          </cell>
          <cell r="M73">
            <v>4.0000000000000001E-3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0.2</v>
          </cell>
          <cell r="J74">
            <v>0.3</v>
          </cell>
          <cell r="K74">
            <v>0.23950000000000005</v>
          </cell>
          <cell r="L74">
            <v>0.12</v>
          </cell>
          <cell r="M74">
            <v>0.12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0.14810000000000001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0.17</v>
          </cell>
          <cell r="I76">
            <v>0</v>
          </cell>
          <cell r="J76">
            <v>0</v>
          </cell>
          <cell r="K76">
            <v>0.16569999999999996</v>
          </cell>
          <cell r="L76">
            <v>2.8000000000000001E-2</v>
          </cell>
          <cell r="M76">
            <v>2.8000000000000001E-2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0.09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0.09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0.77800000000000002</v>
          </cell>
          <cell r="I79">
            <v>0.222</v>
          </cell>
          <cell r="J79">
            <v>0</v>
          </cell>
          <cell r="K79">
            <v>0.15339999999999998</v>
          </cell>
          <cell r="L79">
            <v>0.153</v>
          </cell>
          <cell r="M79">
            <v>0.153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0.4</v>
          </cell>
          <cell r="I80">
            <v>0.2</v>
          </cell>
          <cell r="J80">
            <v>0.2</v>
          </cell>
          <cell r="K80">
            <v>0.17320000000000002</v>
          </cell>
          <cell r="L80">
            <v>0.13900000000000001</v>
          </cell>
          <cell r="M80">
            <v>0.13900000000000001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0.1</v>
          </cell>
          <cell r="I81">
            <v>0</v>
          </cell>
          <cell r="J81">
            <v>0</v>
          </cell>
          <cell r="K81">
            <v>0.10219999999999996</v>
          </cell>
          <cell r="L81">
            <v>0.01</v>
          </cell>
          <cell r="M81">
            <v>0.01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0.14399999999999999</v>
          </cell>
          <cell r="I82">
            <v>5.6000000000000001E-2</v>
          </cell>
          <cell r="J82">
            <v>0</v>
          </cell>
          <cell r="K82">
            <v>0.18159999999999998</v>
          </cell>
          <cell r="L82">
            <v>3.5999999999999997E-2</v>
          </cell>
          <cell r="M82">
            <v>3.5999999999999997E-2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0.16200000000000001</v>
          </cell>
          <cell r="I86">
            <v>4.5999999999999999E-2</v>
          </cell>
          <cell r="J86">
            <v>9.1999999999999998E-2</v>
          </cell>
          <cell r="K86">
            <v>0.24199999999999999</v>
          </cell>
          <cell r="L86">
            <v>7.2999999999999995E-2</v>
          </cell>
          <cell r="M86">
            <v>7.2999999999999995E-2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0.63600000000000001</v>
          </cell>
          <cell r="C87">
            <v>0.318</v>
          </cell>
          <cell r="D87">
            <v>0.318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0.5</v>
          </cell>
          <cell r="J87">
            <v>0.5</v>
          </cell>
          <cell r="K87">
            <v>0.20779999999999998</v>
          </cell>
          <cell r="L87">
            <v>0</v>
          </cell>
          <cell r="M87">
            <v>1.272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0.2</v>
          </cell>
          <cell r="I88">
            <v>0</v>
          </cell>
          <cell r="J88">
            <v>0</v>
          </cell>
          <cell r="K88">
            <v>0.20779999999999998</v>
          </cell>
          <cell r="L88">
            <v>4.2000000000000003E-2</v>
          </cell>
          <cell r="M88">
            <v>4.2000000000000003E-2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0.27110000000000001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8.4000000000000005E-2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8.4000000000000005E-2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3.5000000000000003E-2</v>
          </cell>
          <cell r="I93">
            <v>7.0000000000000001E-3</v>
          </cell>
          <cell r="J93">
            <v>1.0999999999999999E-2</v>
          </cell>
          <cell r="K93">
            <v>0.22489999999999999</v>
          </cell>
          <cell r="L93">
            <v>1.2E-2</v>
          </cell>
          <cell r="M93">
            <v>1.2E-2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0.86799999999999999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0.86799999999999999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0.4</v>
          </cell>
          <cell r="I101">
            <v>0</v>
          </cell>
          <cell r="J101">
            <v>0</v>
          </cell>
          <cell r="K101">
            <v>7.999999999999996E-2</v>
          </cell>
          <cell r="L101">
            <v>3.2000000000000001E-2</v>
          </cell>
          <cell r="M101">
            <v>3.2000000000000001E-2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0.5</v>
          </cell>
          <cell r="I105">
            <v>0.1</v>
          </cell>
          <cell r="J105">
            <v>0.1</v>
          </cell>
          <cell r="K105">
            <v>0.20779999999999998</v>
          </cell>
          <cell r="L105">
            <v>0.14499999999999999</v>
          </cell>
          <cell r="M105">
            <v>0.14499999999999999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0.28200000000000003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</v>
          </cell>
          <cell r="I108">
            <v>0.5</v>
          </cell>
          <cell r="J108">
            <v>0.5</v>
          </cell>
          <cell r="K108">
            <v>0.24839999999999995</v>
          </cell>
          <cell r="L108">
            <v>0.497</v>
          </cell>
          <cell r="M108">
            <v>0.497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0.23</v>
          </cell>
          <cell r="I112">
            <v>0.115</v>
          </cell>
          <cell r="J112">
            <v>0.115</v>
          </cell>
          <cell r="K112">
            <v>0.24119999999999997</v>
          </cell>
          <cell r="L112">
            <v>0.111</v>
          </cell>
          <cell r="M112">
            <v>0.111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0.114</v>
          </cell>
          <cell r="I113">
            <v>0.114</v>
          </cell>
          <cell r="J113">
            <v>0.114</v>
          </cell>
          <cell r="K113">
            <v>0.16549999999999998</v>
          </cell>
          <cell r="L113">
            <v>5.7000000000000002E-2</v>
          </cell>
          <cell r="M113">
            <v>5.7000000000000002E-2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0.21750000000000003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0.32</v>
          </cell>
          <cell r="I115">
            <v>0.08</v>
          </cell>
          <cell r="J115">
            <v>0</v>
          </cell>
          <cell r="K115">
            <v>0.10719999999999996</v>
          </cell>
          <cell r="L115">
            <v>4.2999999999999997E-2</v>
          </cell>
          <cell r="M115">
            <v>4.2999999999999997E-2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0.34</v>
          </cell>
          <cell r="I117">
            <v>1.7999999999999999E-2</v>
          </cell>
          <cell r="J117">
            <v>5.2999999999999999E-2</v>
          </cell>
          <cell r="K117">
            <v>0.20909999999999995</v>
          </cell>
          <cell r="L117">
            <v>8.5999999999999993E-2</v>
          </cell>
          <cell r="M117">
            <v>8.5999999999999993E-2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0.113</v>
          </cell>
          <cell r="I118">
            <v>0</v>
          </cell>
          <cell r="J118">
            <v>0</v>
          </cell>
          <cell r="K118">
            <v>0.13170000000000004</v>
          </cell>
          <cell r="L118">
            <v>1.4999999999999999E-2</v>
          </cell>
          <cell r="M118">
            <v>1.4999999999999999E-2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7.0000000000000001E-3</v>
          </cell>
          <cell r="I120">
            <v>7.0000000000000001E-3</v>
          </cell>
          <cell r="J120">
            <v>7.0000000000000001E-3</v>
          </cell>
          <cell r="K120">
            <v>0.11119999999999997</v>
          </cell>
          <cell r="L120">
            <v>2E-3</v>
          </cell>
          <cell r="M120">
            <v>2E-3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0.02</v>
          </cell>
          <cell r="I121">
            <v>0.02</v>
          </cell>
          <cell r="J121">
            <v>0.02</v>
          </cell>
          <cell r="K121">
            <v>0.18789999999999996</v>
          </cell>
          <cell r="L121">
            <v>1.0999999999999999E-2</v>
          </cell>
          <cell r="M121">
            <v>1.0999999999999999E-2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0.13400000000000001</v>
          </cell>
          <cell r="I122">
            <v>0.13300000000000001</v>
          </cell>
          <cell r="J122">
            <v>0.13300000000000001</v>
          </cell>
          <cell r="K122">
            <v>0.18759999999999999</v>
          </cell>
          <cell r="L122">
            <v>7.4999999999999997E-2</v>
          </cell>
          <cell r="M122">
            <v>7.4999999999999997E-2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0.27370000000000005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</row>
      </sheetData>
      <sheetData sheetId="30">
        <row r="3">
          <cell r="A3" t="str">
            <v>Row Labels</v>
          </cell>
          <cell r="B3" t="str">
            <v>Sum of PS44E</v>
          </cell>
          <cell r="C3" t="str">
            <v>Sum of PS44M</v>
          </cell>
          <cell r="D3" t="str">
            <v>Sum of PS44H</v>
          </cell>
          <cell r="E3" t="str">
            <v>Sum of PS44E97</v>
          </cell>
          <cell r="F3" t="str">
            <v>Sum of PS44M97</v>
          </cell>
          <cell r="G3" t="str">
            <v>Sum of PS44H97</v>
          </cell>
          <cell r="H3" t="str">
            <v>Sum of PS44E21</v>
          </cell>
          <cell r="I3" t="str">
            <v>Sum of PS44M21</v>
          </cell>
          <cell r="J3" t="str">
            <v>Sum of PS44H21</v>
          </cell>
          <cell r="K3">
            <v>31.21</v>
          </cell>
          <cell r="L3" t="str">
            <v>SpEd Staffed Social Worker</v>
          </cell>
          <cell r="M3" t="str">
            <v>Total Social Worker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Social Worker</v>
          </cell>
          <cell r="R3" t="str">
            <v>Total Contracted Social Worker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0.17390000000000005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0.14890000000000003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0.21020000000000005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0.22409999999999997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0.22750000000000004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0.2843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0.17159999999999997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7.999999999999996E-2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0.19699999999999995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0.33</v>
          </cell>
          <cell r="C23">
            <v>0.33</v>
          </cell>
          <cell r="D23">
            <v>0.33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0.1371</v>
          </cell>
          <cell r="L23">
            <v>0</v>
          </cell>
          <cell r="M23">
            <v>0.99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0.19479999999999997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0.2702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0.25460000000000005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0.18700000000000006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0.32479999999999998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0.15649999999999997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0.22970000000000002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0.19479999999999997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0.23370000000000002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0.15669999999999995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7.999999999999996E-2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0.10219999999999996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0.13800000000000001</v>
          </cell>
          <cell r="C42">
            <v>4.5999999999999999E-2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0.184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0.3</v>
          </cell>
          <cell r="I43">
            <v>0</v>
          </cell>
          <cell r="J43">
            <v>0</v>
          </cell>
          <cell r="K43">
            <v>0.18810000000000004</v>
          </cell>
          <cell r="L43">
            <v>5.6000000000000001E-2</v>
          </cell>
          <cell r="M43">
            <v>5.6000000000000001E-2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0.65600000000000003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0.65600000000000003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0.29910000000000003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0.22870000000000001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0.23529999999999995</v>
          </cell>
          <cell r="L49">
            <v>0.23499999999999999</v>
          </cell>
          <cell r="M49">
            <v>0.23499999999999999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0.29590000000000005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7.999999999999996E-2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7.999999999999996E-2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0.20140000000000002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0.28559999999999997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0.12470000000000003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0.22089999999999999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2.5000000000000001E-2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2.5000000000000001E-2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0.51800000000000002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0.51800000000000002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0.22199999999999998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0.21619999999999995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0.32240000000000002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0.22770000000000001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0.12139999999999995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0.23950000000000005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0.14810000000000001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0.16569999999999996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0.15339999999999998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0.17320000000000002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0.10219999999999996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0.24199999999999999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0.20779999999999998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0.20779999999999998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0.27110000000000001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0.22489999999999999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7.999999999999996E-2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0.20779999999999998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0.28200000000000003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0.24839999999999995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0.16549999999999998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0.21750000000000003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0.10719999999999996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0.20909999999999995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0.13170000000000004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0.11119999999999997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0.27370000000000005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</row>
      </sheetData>
      <sheetData sheetId="31">
        <row r="3">
          <cell r="A3" t="str">
            <v>Row Labels</v>
          </cell>
          <cell r="B3" t="str">
            <v>Sum of PS45E</v>
          </cell>
          <cell r="C3" t="str">
            <v>Sum of PS45M</v>
          </cell>
          <cell r="D3" t="str">
            <v>Sum of PS45H</v>
          </cell>
          <cell r="E3" t="str">
            <v>Sum of PS45E97</v>
          </cell>
          <cell r="F3" t="str">
            <v>Sum of PS45M97</v>
          </cell>
          <cell r="G3" t="str">
            <v>Sum of PS45H97</v>
          </cell>
          <cell r="H3" t="str">
            <v>Sum of PS45E21</v>
          </cell>
          <cell r="I3" t="str">
            <v>Sum of PS45M21</v>
          </cell>
          <cell r="J3" t="str">
            <v>Sum of PS45H21</v>
          </cell>
          <cell r="K3">
            <v>31.21</v>
          </cell>
          <cell r="L3" t="str">
            <v>SpEd Staffed Speech, Lang Path / Audio</v>
          </cell>
          <cell r="M3" t="str">
            <v>Total Speech, Lang Path / Audio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Speech, Lang Path / Audio</v>
          </cell>
          <cell r="R3" t="str">
            <v>Total Contracted Speech, Lang Path / Audio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5.0999999999999997E-2</v>
          </cell>
          <cell r="I4">
            <v>0.05</v>
          </cell>
          <cell r="J4">
            <v>0</v>
          </cell>
          <cell r="K4">
            <v>9.4999999999999973E-2</v>
          </cell>
          <cell r="L4">
            <v>0.01</v>
          </cell>
          <cell r="M4">
            <v>0.01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0.66200000000000003</v>
          </cell>
          <cell r="C8">
            <v>0.29799999999999999</v>
          </cell>
          <cell r="D8">
            <v>0.246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1.206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0.17390000000000005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0.216</v>
          </cell>
          <cell r="I11">
            <v>6.0999999999999999E-2</v>
          </cell>
          <cell r="J11">
            <v>0.123</v>
          </cell>
          <cell r="K11">
            <v>0.15110000000000001</v>
          </cell>
          <cell r="L11">
            <v>0.06</v>
          </cell>
          <cell r="M11">
            <v>0.06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0.14890000000000003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0.47799999999999998</v>
          </cell>
          <cell r="I14">
            <v>0</v>
          </cell>
          <cell r="J14">
            <v>0</v>
          </cell>
          <cell r="K14">
            <v>0.21020000000000005</v>
          </cell>
          <cell r="L14">
            <v>0.1</v>
          </cell>
          <cell r="M14">
            <v>0.1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0.47499999999999998</v>
          </cell>
          <cell r="I16">
            <v>0.109</v>
          </cell>
          <cell r="J16">
            <v>0.47399999999999998</v>
          </cell>
          <cell r="K16">
            <v>0.22409999999999997</v>
          </cell>
          <cell r="L16">
            <v>0.23699999999999999</v>
          </cell>
          <cell r="M16">
            <v>0.23699999999999999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0.22750000000000004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1.1399999999999999</v>
          </cell>
          <cell r="I19">
            <v>0.73</v>
          </cell>
          <cell r="J19">
            <v>0.13</v>
          </cell>
          <cell r="K19">
            <v>0.2843</v>
          </cell>
          <cell r="L19">
            <v>0.56899999999999995</v>
          </cell>
          <cell r="M19">
            <v>0.56899999999999995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0.3</v>
          </cell>
          <cell r="I20">
            <v>0.3</v>
          </cell>
          <cell r="J20">
            <v>0.3</v>
          </cell>
          <cell r="K20">
            <v>0.17159999999999997</v>
          </cell>
          <cell r="L20">
            <v>0.154</v>
          </cell>
          <cell r="M20">
            <v>0.154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2.5000000000000001E-2</v>
          </cell>
          <cell r="I21">
            <v>0</v>
          </cell>
          <cell r="J21">
            <v>0</v>
          </cell>
          <cell r="K21">
            <v>7.999999999999996E-2</v>
          </cell>
          <cell r="L21">
            <v>2E-3</v>
          </cell>
          <cell r="M21">
            <v>2E-3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0.19500000000000001</v>
          </cell>
          <cell r="I22">
            <v>5.5E-2</v>
          </cell>
          <cell r="J22">
            <v>0</v>
          </cell>
          <cell r="K22">
            <v>0.19699999999999995</v>
          </cell>
          <cell r="L22">
            <v>4.9000000000000002E-2</v>
          </cell>
          <cell r="M22">
            <v>4.9000000000000002E-2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0.13300000000000001</v>
          </cell>
          <cell r="I23">
            <v>0.13300000000000001</v>
          </cell>
          <cell r="J23">
            <v>0.13300000000000001</v>
          </cell>
          <cell r="K23">
            <v>0.1371</v>
          </cell>
          <cell r="L23">
            <v>5.5E-2</v>
          </cell>
          <cell r="M23">
            <v>5.5E-2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0.17399999999999999</v>
          </cell>
          <cell r="I24">
            <v>0.104</v>
          </cell>
          <cell r="J24">
            <v>9.2999999999999999E-2</v>
          </cell>
          <cell r="K24">
            <v>0.19479999999999997</v>
          </cell>
          <cell r="L24">
            <v>7.1999999999999995E-2</v>
          </cell>
          <cell r="M24">
            <v>7.1999999999999995E-2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0.2</v>
          </cell>
          <cell r="J25">
            <v>0.2</v>
          </cell>
          <cell r="K25">
            <v>0.2702</v>
          </cell>
          <cell r="L25">
            <v>0.378</v>
          </cell>
          <cell r="M25">
            <v>0.378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0.51300000000000001</v>
          </cell>
          <cell r="I26">
            <v>1.2999999999999999E-2</v>
          </cell>
          <cell r="J26">
            <v>0</v>
          </cell>
          <cell r="K26">
            <v>0.25460000000000005</v>
          </cell>
          <cell r="L26">
            <v>0.13400000000000001</v>
          </cell>
          <cell r="M26">
            <v>0.13400000000000001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2.2679999999999998</v>
          </cell>
          <cell r="I27">
            <v>0.63</v>
          </cell>
          <cell r="J27">
            <v>1.302</v>
          </cell>
          <cell r="K27">
            <v>0.18700000000000006</v>
          </cell>
          <cell r="L27">
            <v>0.78500000000000003</v>
          </cell>
          <cell r="M27">
            <v>0.78500000000000003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0.32479999999999998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0.15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0.15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0.15649999999999997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0.25</v>
          </cell>
          <cell r="I31">
            <v>0.25</v>
          </cell>
          <cell r="J31">
            <v>0.25</v>
          </cell>
          <cell r="K31">
            <v>0.22970000000000002</v>
          </cell>
          <cell r="L31">
            <v>0.17199999999999999</v>
          </cell>
          <cell r="M31">
            <v>0.17199999999999999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1.0999999999999999E-2</v>
          </cell>
          <cell r="I32">
            <v>0</v>
          </cell>
          <cell r="J32">
            <v>0</v>
          </cell>
          <cell r="K32">
            <v>0.15269999999999995</v>
          </cell>
          <cell r="L32">
            <v>2E-3</v>
          </cell>
          <cell r="M32">
            <v>2E-3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0.375</v>
          </cell>
          <cell r="I33">
            <v>6.3E-2</v>
          </cell>
          <cell r="J33">
            <v>0.16200000000000001</v>
          </cell>
          <cell r="K33">
            <v>0.19479999999999997</v>
          </cell>
          <cell r="L33">
            <v>0.11700000000000001</v>
          </cell>
          <cell r="M33">
            <v>0.11700000000000001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0.23370000000000002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0.59399999999999997</v>
          </cell>
          <cell r="I35">
            <v>0.156</v>
          </cell>
          <cell r="J35">
            <v>0</v>
          </cell>
          <cell r="K35">
            <v>0.15669999999999995</v>
          </cell>
          <cell r="L35">
            <v>0.11799999999999999</v>
          </cell>
          <cell r="M35">
            <v>0.11799999999999999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0.2</v>
          </cell>
          <cell r="I38">
            <v>0</v>
          </cell>
          <cell r="J38">
            <v>0</v>
          </cell>
          <cell r="K38">
            <v>7.999999999999996E-2</v>
          </cell>
          <cell r="L38">
            <v>1.6E-2</v>
          </cell>
          <cell r="M38">
            <v>1.6E-2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0.02</v>
          </cell>
          <cell r="I41">
            <v>5.0000000000000001E-3</v>
          </cell>
          <cell r="J41">
            <v>0</v>
          </cell>
          <cell r="K41">
            <v>0.10219999999999996</v>
          </cell>
          <cell r="L41">
            <v>3.0000000000000001E-3</v>
          </cell>
          <cell r="M41">
            <v>3.0000000000000001E-3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1.2E-2</v>
          </cell>
          <cell r="I42">
            <v>0</v>
          </cell>
          <cell r="J42">
            <v>0</v>
          </cell>
          <cell r="K42">
            <v>8.8300000000000045E-2</v>
          </cell>
          <cell r="L42">
            <v>1E-3</v>
          </cell>
          <cell r="M42">
            <v>1E-3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0.4</v>
          </cell>
          <cell r="J43">
            <v>0.4</v>
          </cell>
          <cell r="K43">
            <v>0.18810000000000004</v>
          </cell>
          <cell r="L43">
            <v>0.33900000000000002</v>
          </cell>
          <cell r="M43">
            <v>0.33900000000000002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3.35</v>
          </cell>
          <cell r="I45">
            <v>1.92</v>
          </cell>
          <cell r="J45">
            <v>0.93</v>
          </cell>
          <cell r="K45">
            <v>0.29910000000000003</v>
          </cell>
          <cell r="L45">
            <v>1.8540000000000001</v>
          </cell>
          <cell r="M45">
            <v>1.8540000000000001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1.6</v>
          </cell>
          <cell r="I48">
            <v>0</v>
          </cell>
          <cell r="J48">
            <v>0.2</v>
          </cell>
          <cell r="K48">
            <v>0.22870000000000001</v>
          </cell>
          <cell r="L48">
            <v>0.41199999999999998</v>
          </cell>
          <cell r="M48">
            <v>0.41199999999999998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  <cell r="I49">
            <v>1</v>
          </cell>
          <cell r="J49">
            <v>0</v>
          </cell>
          <cell r="K49">
            <v>0.23529999999999995</v>
          </cell>
          <cell r="L49">
            <v>0.47099999999999997</v>
          </cell>
          <cell r="M49">
            <v>0.47099999999999997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0.13600000000000001</v>
          </cell>
          <cell r="K51">
            <v>0.29590000000000005</v>
          </cell>
          <cell r="L51">
            <v>0.04</v>
          </cell>
          <cell r="M51">
            <v>0.04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  <cell r="J53">
            <v>0</v>
          </cell>
          <cell r="K53">
            <v>7.999999999999996E-2</v>
          </cell>
          <cell r="L53">
            <v>0.08</v>
          </cell>
          <cell r="M53">
            <v>0.08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0.5</v>
          </cell>
          <cell r="I54">
            <v>0</v>
          </cell>
          <cell r="J54">
            <v>0</v>
          </cell>
          <cell r="K54">
            <v>7.999999999999996E-2</v>
          </cell>
          <cell r="L54">
            <v>0.04</v>
          </cell>
          <cell r="M54">
            <v>0.04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6.0999999999999999E-2</v>
          </cell>
          <cell r="I55">
            <v>8.6000000000000007E-2</v>
          </cell>
          <cell r="J55">
            <v>3.7999999999999999E-2</v>
          </cell>
          <cell r="K55">
            <v>0.20140000000000002</v>
          </cell>
          <cell r="L55">
            <v>3.6999999999999998E-2</v>
          </cell>
          <cell r="M55">
            <v>3.6999999999999998E-2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0.57999999999999996</v>
          </cell>
          <cell r="I56">
            <v>0.16500000000000001</v>
          </cell>
          <cell r="J56">
            <v>0.33100000000000002</v>
          </cell>
          <cell r="K56">
            <v>0.28559999999999997</v>
          </cell>
          <cell r="L56">
            <v>0.307</v>
          </cell>
          <cell r="M56">
            <v>0.307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0.3</v>
          </cell>
          <cell r="I58">
            <v>0</v>
          </cell>
          <cell r="J58">
            <v>0</v>
          </cell>
          <cell r="K58">
            <v>0.11160000000000003</v>
          </cell>
          <cell r="L58">
            <v>3.3000000000000002E-2</v>
          </cell>
          <cell r="M58">
            <v>3.3000000000000002E-2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0.1</v>
          </cell>
          <cell r="I59">
            <v>0</v>
          </cell>
          <cell r="J59">
            <v>0</v>
          </cell>
          <cell r="K59">
            <v>0.12470000000000003</v>
          </cell>
          <cell r="L59">
            <v>1.2E-2</v>
          </cell>
          <cell r="M59">
            <v>1.2E-2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0.19</v>
          </cell>
          <cell r="I60">
            <v>0.19</v>
          </cell>
          <cell r="J60">
            <v>0.19</v>
          </cell>
          <cell r="K60">
            <v>0.22089999999999999</v>
          </cell>
          <cell r="L60">
            <v>0.126</v>
          </cell>
          <cell r="M60">
            <v>0.126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0.6</v>
          </cell>
          <cell r="I67">
            <v>0.3</v>
          </cell>
          <cell r="J67">
            <v>0.3</v>
          </cell>
          <cell r="K67">
            <v>0.22199999999999998</v>
          </cell>
          <cell r="L67">
            <v>0.26600000000000001</v>
          </cell>
          <cell r="M67">
            <v>0.26600000000000001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0.35</v>
          </cell>
          <cell r="I68">
            <v>0.17499999999999999</v>
          </cell>
          <cell r="J68">
            <v>0.17499999999999999</v>
          </cell>
          <cell r="K68">
            <v>0.21619999999999995</v>
          </cell>
          <cell r="L68">
            <v>0.151</v>
          </cell>
          <cell r="M68">
            <v>0.151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1.2689999999999999</v>
          </cell>
          <cell r="K69">
            <v>0.32240000000000002</v>
          </cell>
          <cell r="L69">
            <v>0.40899999999999997</v>
          </cell>
          <cell r="M69">
            <v>0.40899999999999997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0.33</v>
          </cell>
          <cell r="I70">
            <v>0</v>
          </cell>
          <cell r="J70">
            <v>0</v>
          </cell>
          <cell r="K70">
            <v>0.22770000000000001</v>
          </cell>
          <cell r="L70">
            <v>7.4999999999999997E-2</v>
          </cell>
          <cell r="M70">
            <v>7.4999999999999997E-2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5.0000000000000001E-3</v>
          </cell>
          <cell r="I73">
            <v>0</v>
          </cell>
          <cell r="J73">
            <v>0</v>
          </cell>
          <cell r="K73">
            <v>0.12139999999999995</v>
          </cell>
          <cell r="L73">
            <v>1E-3</v>
          </cell>
          <cell r="M73">
            <v>1E-3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0.45</v>
          </cell>
          <cell r="I74">
            <v>0.25</v>
          </cell>
          <cell r="J74">
            <v>0.25</v>
          </cell>
          <cell r="K74">
            <v>0.23950000000000005</v>
          </cell>
          <cell r="L74">
            <v>0.22800000000000001</v>
          </cell>
          <cell r="M74">
            <v>0.22800000000000001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0.15</v>
          </cell>
          <cell r="I75">
            <v>0.05</v>
          </cell>
          <cell r="J75">
            <v>0</v>
          </cell>
          <cell r="K75">
            <v>0.14810000000000001</v>
          </cell>
          <cell r="L75">
            <v>0.03</v>
          </cell>
          <cell r="M75">
            <v>0.03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0.25</v>
          </cell>
          <cell r="I76">
            <v>0</v>
          </cell>
          <cell r="J76">
            <v>0</v>
          </cell>
          <cell r="K76">
            <v>0.16569999999999996</v>
          </cell>
          <cell r="L76">
            <v>4.1000000000000002E-2</v>
          </cell>
          <cell r="M76">
            <v>4.1000000000000002E-2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1.0429999999999999</v>
          </cell>
          <cell r="I79">
            <v>0.153</v>
          </cell>
          <cell r="J79">
            <v>0</v>
          </cell>
          <cell r="K79">
            <v>0.15339999999999998</v>
          </cell>
          <cell r="L79">
            <v>0.183</v>
          </cell>
          <cell r="M79">
            <v>0.183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0.6</v>
          </cell>
          <cell r="I80">
            <v>0</v>
          </cell>
          <cell r="J80">
            <v>0</v>
          </cell>
          <cell r="K80">
            <v>0.17320000000000002</v>
          </cell>
          <cell r="L80">
            <v>0.104</v>
          </cell>
          <cell r="M80">
            <v>0.104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0.6</v>
          </cell>
          <cell r="I81">
            <v>0</v>
          </cell>
          <cell r="J81">
            <v>0</v>
          </cell>
          <cell r="K81">
            <v>0.10219999999999996</v>
          </cell>
          <cell r="L81">
            <v>6.0999999999999999E-2</v>
          </cell>
          <cell r="M81">
            <v>6.0999999999999999E-2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0.8</v>
          </cell>
          <cell r="I82">
            <v>0.12</v>
          </cell>
          <cell r="J82">
            <v>0.08</v>
          </cell>
          <cell r="K82">
            <v>0.18159999999999998</v>
          </cell>
          <cell r="L82">
            <v>0.182</v>
          </cell>
          <cell r="M82">
            <v>0.182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0.26400000000000001</v>
          </cell>
          <cell r="I86">
            <v>7.5999999999999998E-2</v>
          </cell>
          <cell r="J86">
            <v>0.152</v>
          </cell>
          <cell r="K86">
            <v>0.24199999999999999</v>
          </cell>
          <cell r="L86">
            <v>0.11899999999999999</v>
          </cell>
          <cell r="M86">
            <v>0.11899999999999999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2</v>
          </cell>
          <cell r="C87">
            <v>0.313</v>
          </cell>
          <cell r="D87">
            <v>0.313</v>
          </cell>
          <cell r="E87">
            <v>0</v>
          </cell>
          <cell r="F87">
            <v>0</v>
          </cell>
          <cell r="G87">
            <v>0</v>
          </cell>
          <cell r="H87">
            <v>0.03</v>
          </cell>
          <cell r="I87">
            <v>0.2</v>
          </cell>
          <cell r="J87">
            <v>0.6</v>
          </cell>
          <cell r="K87">
            <v>0.20779999999999998</v>
          </cell>
          <cell r="L87">
            <v>0</v>
          </cell>
          <cell r="M87">
            <v>2.6260000000000003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0.4</v>
          </cell>
          <cell r="I88">
            <v>0</v>
          </cell>
          <cell r="J88">
            <v>0</v>
          </cell>
          <cell r="K88">
            <v>0.20779999999999998</v>
          </cell>
          <cell r="L88">
            <v>8.3000000000000004E-2</v>
          </cell>
          <cell r="M88">
            <v>8.3000000000000004E-2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0.57499999999999996</v>
          </cell>
          <cell r="I89">
            <v>7.1999999999999995E-2</v>
          </cell>
          <cell r="J89">
            <v>7.1999999999999995E-2</v>
          </cell>
          <cell r="K89">
            <v>0.27110000000000001</v>
          </cell>
          <cell r="L89">
            <v>0.19500000000000001</v>
          </cell>
          <cell r="M89">
            <v>0.19500000000000001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0.16700000000000001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0.16700000000000001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0.22489999999999999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0.436</v>
          </cell>
          <cell r="C94">
            <v>0.436</v>
          </cell>
          <cell r="D94">
            <v>0.436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1.3080000000000001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0.5</v>
          </cell>
          <cell r="I101">
            <v>0</v>
          </cell>
          <cell r="J101">
            <v>0</v>
          </cell>
          <cell r="K101">
            <v>7.999999999999996E-2</v>
          </cell>
          <cell r="L101">
            <v>0.04</v>
          </cell>
          <cell r="M101">
            <v>0.04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0.436</v>
          </cell>
          <cell r="I102">
            <v>0.187</v>
          </cell>
          <cell r="J102">
            <v>0</v>
          </cell>
          <cell r="K102">
            <v>0.15529999999999999</v>
          </cell>
          <cell r="L102">
            <v>9.7000000000000003E-2</v>
          </cell>
          <cell r="M102">
            <v>9.7000000000000003E-2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0.8</v>
          </cell>
          <cell r="I105">
            <v>0.1</v>
          </cell>
          <cell r="J105">
            <v>0.1</v>
          </cell>
          <cell r="K105">
            <v>0.20779999999999998</v>
          </cell>
          <cell r="L105">
            <v>0.20799999999999999</v>
          </cell>
          <cell r="M105">
            <v>0.20799999999999999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1.6</v>
          </cell>
          <cell r="I106">
            <v>0</v>
          </cell>
          <cell r="J106">
            <v>0</v>
          </cell>
          <cell r="K106">
            <v>0.28200000000000003</v>
          </cell>
          <cell r="L106">
            <v>0.45100000000000001</v>
          </cell>
          <cell r="M106">
            <v>0.45100000000000001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0.03</v>
          </cell>
          <cell r="I108">
            <v>0.2</v>
          </cell>
          <cell r="J108">
            <v>0.6</v>
          </cell>
          <cell r="K108">
            <v>0.24839999999999995</v>
          </cell>
          <cell r="L108">
            <v>0.20599999999999999</v>
          </cell>
          <cell r="M108">
            <v>0.20599999999999999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1.8</v>
          </cell>
          <cell r="I109">
            <v>0</v>
          </cell>
          <cell r="J109">
            <v>0</v>
          </cell>
          <cell r="K109">
            <v>0.24399999999999999</v>
          </cell>
          <cell r="L109">
            <v>0.439</v>
          </cell>
          <cell r="M109">
            <v>0.439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0.7</v>
          </cell>
          <cell r="I111">
            <v>0</v>
          </cell>
          <cell r="J111">
            <v>0</v>
          </cell>
          <cell r="K111">
            <v>0.25019999999999998</v>
          </cell>
          <cell r="L111">
            <v>0.17499999999999999</v>
          </cell>
          <cell r="M111">
            <v>0.17499999999999999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0.54</v>
          </cell>
          <cell r="I112">
            <v>0.06</v>
          </cell>
          <cell r="J112">
            <v>0.08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1.714</v>
          </cell>
          <cell r="I113">
            <v>0</v>
          </cell>
          <cell r="J113">
            <v>0</v>
          </cell>
          <cell r="K113">
            <v>0.16549999999999998</v>
          </cell>
          <cell r="L113">
            <v>0.28399999999999997</v>
          </cell>
          <cell r="M113">
            <v>0.28399999999999997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0.15</v>
          </cell>
          <cell r="I114">
            <v>0.15</v>
          </cell>
          <cell r="J114">
            <v>0</v>
          </cell>
          <cell r="K114">
            <v>0.21750000000000003</v>
          </cell>
          <cell r="L114">
            <v>6.5000000000000002E-2</v>
          </cell>
          <cell r="M114">
            <v>6.5000000000000002E-2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0.6</v>
          </cell>
          <cell r="I115">
            <v>0.2</v>
          </cell>
          <cell r="J115">
            <v>0</v>
          </cell>
          <cell r="K115">
            <v>0.10719999999999996</v>
          </cell>
          <cell r="L115">
            <v>8.5999999999999993E-2</v>
          </cell>
          <cell r="M115">
            <v>8.5999999999999993E-2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8.2000000000000003E-2</v>
          </cell>
          <cell r="I117">
            <v>0.16500000000000001</v>
          </cell>
          <cell r="J117">
            <v>0.16400000000000001</v>
          </cell>
          <cell r="K117">
            <v>0.20909999999999995</v>
          </cell>
          <cell r="L117">
            <v>8.5999999999999993E-2</v>
          </cell>
          <cell r="M117">
            <v>8.5999999999999993E-2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0.39400000000000002</v>
          </cell>
          <cell r="I118">
            <v>0</v>
          </cell>
          <cell r="J118">
            <v>0</v>
          </cell>
          <cell r="K118">
            <v>0.13170000000000004</v>
          </cell>
          <cell r="L118">
            <v>5.1999999999999998E-2</v>
          </cell>
          <cell r="M118">
            <v>5.1999999999999998E-2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0.11119999999999997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7.0000000000000007E-2</v>
          </cell>
          <cell r="I121">
            <v>7.0000000000000007E-2</v>
          </cell>
          <cell r="J121">
            <v>7.0000000000000007E-2</v>
          </cell>
          <cell r="K121">
            <v>0.18789999999999996</v>
          </cell>
          <cell r="L121">
            <v>3.9E-2</v>
          </cell>
          <cell r="M121">
            <v>3.9E-2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  <cell r="J123">
            <v>0</v>
          </cell>
          <cell r="K123">
            <v>0.27370000000000005</v>
          </cell>
          <cell r="L123">
            <v>0.27400000000000002</v>
          </cell>
          <cell r="M123">
            <v>0.27400000000000002</v>
          </cell>
          <cell r="Q123">
            <v>0</v>
          </cell>
          <cell r="R123">
            <v>0</v>
          </cell>
        </row>
      </sheetData>
      <sheetData sheetId="32">
        <row r="3">
          <cell r="A3" t="str">
            <v>Row Labels</v>
          </cell>
          <cell r="B3" t="str">
            <v>Sum of PS46E</v>
          </cell>
          <cell r="C3" t="str">
            <v>Sum of PS46M</v>
          </cell>
          <cell r="D3" t="str">
            <v>Sum of PS46H</v>
          </cell>
          <cell r="E3" t="str">
            <v>Sum of PS46E97</v>
          </cell>
          <cell r="F3" t="str">
            <v>Sum of PS46M97</v>
          </cell>
          <cell r="G3" t="str">
            <v>Sum of PS46H97</v>
          </cell>
          <cell r="H3" t="str">
            <v>Sum of PS46E21</v>
          </cell>
          <cell r="I3" t="str">
            <v>Sum of PS46M21</v>
          </cell>
          <cell r="J3" t="str">
            <v>Sum of PS46H21</v>
          </cell>
          <cell r="K3">
            <v>31.21</v>
          </cell>
          <cell r="L3" t="str">
            <v>SpEd Staffed Psychologist</v>
          </cell>
          <cell r="M3" t="str">
            <v>Total Psychologist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Psychologist</v>
          </cell>
          <cell r="R3" t="str">
            <v>Total Contracted Psychologist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1.0999999999999999E-2</v>
          </cell>
          <cell r="I4">
            <v>0.01</v>
          </cell>
          <cell r="J4">
            <v>0.01</v>
          </cell>
          <cell r="K4">
            <v>9.4999999999999973E-2</v>
          </cell>
          <cell r="L4">
            <v>3.0000000000000001E-3</v>
          </cell>
          <cell r="M4">
            <v>3.0000000000000001E-3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1</v>
          </cell>
          <cell r="C8">
            <v>1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3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0.16700000000000001</v>
          </cell>
          <cell r="I9">
            <v>0.16600000000000001</v>
          </cell>
          <cell r="J9">
            <v>0.16700000000000001</v>
          </cell>
          <cell r="K9">
            <v>0.17390000000000005</v>
          </cell>
          <cell r="L9">
            <v>8.6999999999999994E-2</v>
          </cell>
          <cell r="M9">
            <v>8.6999999999999994E-2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0.33300000000000002</v>
          </cell>
          <cell r="I13">
            <v>0.33300000000000002</v>
          </cell>
          <cell r="J13">
            <v>0.33300000000000002</v>
          </cell>
          <cell r="K13">
            <v>0.14890000000000003</v>
          </cell>
          <cell r="L13">
            <v>0.14899999999999999</v>
          </cell>
          <cell r="M13">
            <v>0.14899999999999999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5.5E-2</v>
          </cell>
          <cell r="I14">
            <v>0.15</v>
          </cell>
          <cell r="J14">
            <v>0.15</v>
          </cell>
          <cell r="K14">
            <v>0.21020000000000005</v>
          </cell>
          <cell r="L14">
            <v>7.4999999999999997E-2</v>
          </cell>
          <cell r="M14">
            <v>7.4999999999999997E-2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0.52100000000000002</v>
          </cell>
          <cell r="I16">
            <v>0</v>
          </cell>
          <cell r="J16">
            <v>0</v>
          </cell>
          <cell r="K16">
            <v>0.22409999999999997</v>
          </cell>
          <cell r="L16">
            <v>0.11700000000000001</v>
          </cell>
          <cell r="M16">
            <v>0.11700000000000001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0.22750000000000004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3.48</v>
          </cell>
          <cell r="I19">
            <v>1.1200000000000001</v>
          </cell>
          <cell r="J19">
            <v>0.2</v>
          </cell>
          <cell r="K19">
            <v>0.2843</v>
          </cell>
          <cell r="L19">
            <v>1.365</v>
          </cell>
          <cell r="M19">
            <v>1.365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0.17</v>
          </cell>
          <cell r="I20">
            <v>0.17</v>
          </cell>
          <cell r="J20">
            <v>0.17</v>
          </cell>
          <cell r="K20">
            <v>0.17159999999999997</v>
          </cell>
          <cell r="L20">
            <v>8.7999999999999995E-2</v>
          </cell>
          <cell r="M20">
            <v>8.7999999999999995E-2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0.02</v>
          </cell>
          <cell r="I21">
            <v>0</v>
          </cell>
          <cell r="J21">
            <v>0</v>
          </cell>
          <cell r="K21">
            <v>7.999999999999996E-2</v>
          </cell>
          <cell r="L21">
            <v>2E-3</v>
          </cell>
          <cell r="M21">
            <v>2E-3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2.9000000000000001E-2</v>
          </cell>
          <cell r="I22">
            <v>6.0000000000000001E-3</v>
          </cell>
          <cell r="J22">
            <v>1.4999999999999999E-2</v>
          </cell>
          <cell r="K22">
            <v>0.19699999999999995</v>
          </cell>
          <cell r="L22">
            <v>0.01</v>
          </cell>
          <cell r="M22">
            <v>0.01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0.13300000000000001</v>
          </cell>
          <cell r="I23">
            <v>0.13300000000000001</v>
          </cell>
          <cell r="J23">
            <v>0.13300000000000001</v>
          </cell>
          <cell r="K23">
            <v>0.1371</v>
          </cell>
          <cell r="L23">
            <v>5.5E-2</v>
          </cell>
          <cell r="M23">
            <v>5.5E-2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0.122</v>
          </cell>
          <cell r="I24">
            <v>7.2999999999999995E-2</v>
          </cell>
          <cell r="J24">
            <v>6.5000000000000002E-2</v>
          </cell>
          <cell r="K24">
            <v>0.19479999999999997</v>
          </cell>
          <cell r="L24">
            <v>5.0999999999999997E-2</v>
          </cell>
          <cell r="M24">
            <v>5.0999999999999997E-2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0.4</v>
          </cell>
          <cell r="I25">
            <v>0</v>
          </cell>
          <cell r="J25">
            <v>0.2</v>
          </cell>
          <cell r="K25">
            <v>0.2702</v>
          </cell>
          <cell r="L25">
            <v>0.16200000000000001</v>
          </cell>
          <cell r="M25">
            <v>0.16200000000000001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0.25460000000000005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0.54</v>
          </cell>
          <cell r="I27">
            <v>0.15</v>
          </cell>
          <cell r="J27">
            <v>0.31</v>
          </cell>
          <cell r="K27">
            <v>0.18700000000000006</v>
          </cell>
          <cell r="L27">
            <v>0.187</v>
          </cell>
          <cell r="M27">
            <v>0.187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1.2E-2</v>
          </cell>
          <cell r="I28">
            <v>1.4E-2</v>
          </cell>
          <cell r="J28">
            <v>1.4E-2</v>
          </cell>
          <cell r="K28">
            <v>0.32479999999999998</v>
          </cell>
          <cell r="L28">
            <v>1.2999999999999999E-2</v>
          </cell>
          <cell r="M28">
            <v>1.2999999999999999E-2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7.0000000000000007E-2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7.0000000000000007E-2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0.65600000000000003</v>
          </cell>
          <cell r="I30">
            <v>0.15</v>
          </cell>
          <cell r="J30">
            <v>0.34499999999999997</v>
          </cell>
          <cell r="K30">
            <v>0.15649999999999997</v>
          </cell>
          <cell r="L30">
            <v>0.18</v>
          </cell>
          <cell r="M30">
            <v>0.18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0.22970000000000002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0</v>
          </cell>
          <cell r="K32">
            <v>0.15269999999999995</v>
          </cell>
          <cell r="L32">
            <v>2E-3</v>
          </cell>
          <cell r="M32">
            <v>2E-3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0.2</v>
          </cell>
          <cell r="I33">
            <v>0.2</v>
          </cell>
          <cell r="J33">
            <v>0.2</v>
          </cell>
          <cell r="K33">
            <v>0.19479999999999997</v>
          </cell>
          <cell r="L33">
            <v>0.11700000000000001</v>
          </cell>
          <cell r="M33">
            <v>0.11700000000000001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0.5</v>
          </cell>
          <cell r="I34">
            <v>0.25</v>
          </cell>
          <cell r="J34">
            <v>0.25</v>
          </cell>
          <cell r="K34">
            <v>0.23370000000000002</v>
          </cell>
          <cell r="L34">
            <v>0.23400000000000001</v>
          </cell>
          <cell r="M34">
            <v>0.23400000000000001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0.39600000000000002</v>
          </cell>
          <cell r="I35">
            <v>0.104</v>
          </cell>
          <cell r="J35">
            <v>0</v>
          </cell>
          <cell r="K35">
            <v>0.15669999999999995</v>
          </cell>
          <cell r="L35">
            <v>7.8E-2</v>
          </cell>
          <cell r="M35">
            <v>7.8E-2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0.69599999999999995</v>
          </cell>
          <cell r="K36">
            <v>0.28510000000000002</v>
          </cell>
          <cell r="L36">
            <v>0.19800000000000001</v>
          </cell>
          <cell r="M36">
            <v>0.19800000000000001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0.09</v>
          </cell>
          <cell r="I38">
            <v>0</v>
          </cell>
          <cell r="J38">
            <v>0</v>
          </cell>
          <cell r="K38">
            <v>7.999999999999996E-2</v>
          </cell>
          <cell r="L38">
            <v>7.0000000000000001E-3</v>
          </cell>
          <cell r="M38">
            <v>7.0000000000000001E-3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8.0000000000000002E-3</v>
          </cell>
          <cell r="I41">
            <v>2E-3</v>
          </cell>
          <cell r="J41">
            <v>0</v>
          </cell>
          <cell r="K41">
            <v>0.10219999999999996</v>
          </cell>
          <cell r="L41">
            <v>1E-3</v>
          </cell>
          <cell r="M41">
            <v>1E-3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5.0000000000000001E-3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0.18810000000000004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0.54</v>
          </cell>
          <cell r="I45">
            <v>0.31</v>
          </cell>
          <cell r="J45">
            <v>0.15</v>
          </cell>
          <cell r="K45">
            <v>0.29910000000000003</v>
          </cell>
          <cell r="L45">
            <v>0.29899999999999999</v>
          </cell>
          <cell r="M45">
            <v>0.29899999999999999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0.8</v>
          </cell>
          <cell r="I48">
            <v>0</v>
          </cell>
          <cell r="J48">
            <v>0.2</v>
          </cell>
          <cell r="K48">
            <v>0.22870000000000001</v>
          </cell>
          <cell r="L48">
            <v>0.22900000000000001</v>
          </cell>
          <cell r="M48">
            <v>0.22900000000000001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0.23529999999999995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5.6000000000000001E-2</v>
          </cell>
          <cell r="I51">
            <v>0</v>
          </cell>
          <cell r="J51">
            <v>5.6000000000000001E-2</v>
          </cell>
          <cell r="K51">
            <v>0.29590000000000005</v>
          </cell>
          <cell r="L51">
            <v>3.3000000000000002E-2</v>
          </cell>
          <cell r="M51">
            <v>3.3000000000000002E-2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0.4</v>
          </cell>
          <cell r="I53">
            <v>0</v>
          </cell>
          <cell r="J53">
            <v>0</v>
          </cell>
          <cell r="K53">
            <v>7.999999999999996E-2</v>
          </cell>
          <cell r="L53">
            <v>3.2000000000000001E-2</v>
          </cell>
          <cell r="M53">
            <v>3.2000000000000001E-2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0.3</v>
          </cell>
          <cell r="I54">
            <v>0</v>
          </cell>
          <cell r="J54">
            <v>0</v>
          </cell>
          <cell r="K54">
            <v>7.999999999999996E-2</v>
          </cell>
          <cell r="L54">
            <v>2.4E-2</v>
          </cell>
          <cell r="M54">
            <v>2.4E-2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  <cell r="J55">
            <v>0</v>
          </cell>
          <cell r="K55">
            <v>0.20140000000000002</v>
          </cell>
          <cell r="L55">
            <v>0.20100000000000001</v>
          </cell>
          <cell r="M55">
            <v>0.20100000000000001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0.29299999999999998</v>
          </cell>
          <cell r="I56">
            <v>8.4000000000000005E-2</v>
          </cell>
          <cell r="J56">
            <v>0.16700000000000001</v>
          </cell>
          <cell r="K56">
            <v>0.28559999999999997</v>
          </cell>
          <cell r="L56">
            <v>0.155</v>
          </cell>
          <cell r="M56">
            <v>0.155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0.06</v>
          </cell>
          <cell r="I59">
            <v>0.02</v>
          </cell>
          <cell r="J59">
            <v>0.02</v>
          </cell>
          <cell r="K59">
            <v>0.12470000000000003</v>
          </cell>
          <cell r="L59">
            <v>1.2E-2</v>
          </cell>
          <cell r="M59">
            <v>1.2E-2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3.4000000000000002E-2</v>
          </cell>
          <cell r="I60">
            <v>3.4000000000000002E-2</v>
          </cell>
          <cell r="J60">
            <v>3.4000000000000002E-2</v>
          </cell>
          <cell r="K60">
            <v>0.22089999999999999</v>
          </cell>
          <cell r="L60">
            <v>2.3E-2</v>
          </cell>
          <cell r="M60">
            <v>2.3E-2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0.2</v>
          </cell>
          <cell r="I67">
            <v>0.1</v>
          </cell>
          <cell r="J67">
            <v>0.1</v>
          </cell>
          <cell r="K67">
            <v>0.22199999999999998</v>
          </cell>
          <cell r="L67">
            <v>8.8999999999999996E-2</v>
          </cell>
          <cell r="M67">
            <v>8.8999999999999996E-2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0.25</v>
          </cell>
          <cell r="I68">
            <v>0.125</v>
          </cell>
          <cell r="J68">
            <v>0.125</v>
          </cell>
          <cell r="K68">
            <v>0.21619999999999995</v>
          </cell>
          <cell r="L68">
            <v>0.108</v>
          </cell>
          <cell r="M68">
            <v>0.108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0.875</v>
          </cell>
          <cell r="K69">
            <v>0.32240000000000002</v>
          </cell>
          <cell r="L69">
            <v>0.28199999999999997</v>
          </cell>
          <cell r="M69">
            <v>0.28199999999999997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0.33</v>
          </cell>
          <cell r="I70">
            <v>0</v>
          </cell>
          <cell r="J70">
            <v>0</v>
          </cell>
          <cell r="K70">
            <v>0.22770000000000001</v>
          </cell>
          <cell r="L70">
            <v>7.4999999999999997E-2</v>
          </cell>
          <cell r="M70">
            <v>7.4999999999999997E-2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5.0000000000000001E-3</v>
          </cell>
          <cell r="I73">
            <v>0</v>
          </cell>
          <cell r="J73">
            <v>5.0000000000000001E-3</v>
          </cell>
          <cell r="K73">
            <v>0.12139999999999995</v>
          </cell>
          <cell r="L73">
            <v>1E-3</v>
          </cell>
          <cell r="M73">
            <v>1E-3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0.23950000000000005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0.04</v>
          </cell>
          <cell r="I75">
            <v>0.04</v>
          </cell>
          <cell r="J75">
            <v>0</v>
          </cell>
          <cell r="K75">
            <v>0.14810000000000001</v>
          </cell>
          <cell r="L75">
            <v>1.2E-2</v>
          </cell>
          <cell r="M75">
            <v>1.2E-2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0.06</v>
          </cell>
          <cell r="I76">
            <v>0.05</v>
          </cell>
          <cell r="J76">
            <v>0</v>
          </cell>
          <cell r="K76">
            <v>0.16569999999999996</v>
          </cell>
          <cell r="L76">
            <v>1.7999999999999999E-2</v>
          </cell>
          <cell r="M76">
            <v>1.7999999999999999E-2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0.12</v>
          </cell>
          <cell r="I77">
            <v>0</v>
          </cell>
          <cell r="J77">
            <v>0.12</v>
          </cell>
          <cell r="K77">
            <v>0.17820000000000003</v>
          </cell>
          <cell r="L77">
            <v>4.2999999999999997E-2</v>
          </cell>
          <cell r="M77">
            <v>4.2999999999999997E-2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0.34399999999999997</v>
          </cell>
          <cell r="I79">
            <v>0</v>
          </cell>
          <cell r="J79">
            <v>0</v>
          </cell>
          <cell r="K79">
            <v>0.15339999999999998</v>
          </cell>
          <cell r="L79">
            <v>5.2999999999999999E-2</v>
          </cell>
          <cell r="M79">
            <v>5.2999999999999999E-2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0.17320000000000002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0.3</v>
          </cell>
          <cell r="I81">
            <v>0</v>
          </cell>
          <cell r="J81">
            <v>0</v>
          </cell>
          <cell r="K81">
            <v>0.10219999999999996</v>
          </cell>
          <cell r="L81">
            <v>3.1E-2</v>
          </cell>
          <cell r="M81">
            <v>3.1E-2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0.41</v>
          </cell>
          <cell r="I84">
            <v>0</v>
          </cell>
          <cell r="J84">
            <v>0.25</v>
          </cell>
          <cell r="K84">
            <v>0.20899999999999996</v>
          </cell>
          <cell r="L84">
            <v>0.13800000000000001</v>
          </cell>
          <cell r="M84">
            <v>0.13800000000000001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0.14499999999999999</v>
          </cell>
          <cell r="I86">
            <v>0.13700000000000001</v>
          </cell>
          <cell r="J86">
            <v>8.5000000000000006E-2</v>
          </cell>
          <cell r="K86">
            <v>0.24199999999999999</v>
          </cell>
          <cell r="L86">
            <v>8.8999999999999996E-2</v>
          </cell>
          <cell r="M86">
            <v>8.8999999999999996E-2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0.66600000000000004</v>
          </cell>
          <cell r="C87">
            <v>0.32800000000000001</v>
          </cell>
          <cell r="D87">
            <v>0.33300000000000002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0.20779999999999998</v>
          </cell>
          <cell r="L87">
            <v>0</v>
          </cell>
          <cell r="M87">
            <v>1.327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0.20779999999999998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0.2</v>
          </cell>
          <cell r="I89">
            <v>2.5000000000000001E-2</v>
          </cell>
          <cell r="J89">
            <v>2.5000000000000001E-2</v>
          </cell>
          <cell r="K89">
            <v>0.27110000000000001</v>
          </cell>
          <cell r="L89">
            <v>6.8000000000000005E-2</v>
          </cell>
          <cell r="M89">
            <v>6.8000000000000005E-2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6.7000000000000004E-2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6.7000000000000004E-2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6.8000000000000005E-2</v>
          </cell>
          <cell r="I93">
            <v>2.9000000000000001E-2</v>
          </cell>
          <cell r="J93">
            <v>3.9E-2</v>
          </cell>
          <cell r="K93">
            <v>0.22489999999999999</v>
          </cell>
          <cell r="L93">
            <v>3.1E-2</v>
          </cell>
          <cell r="M93">
            <v>3.1E-2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0.63500000000000001</v>
          </cell>
          <cell r="C94">
            <v>0.13100000000000001</v>
          </cell>
          <cell r="D94">
            <v>0.52400000000000002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1.29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0.3</v>
          </cell>
          <cell r="I101">
            <v>0</v>
          </cell>
          <cell r="J101">
            <v>0</v>
          </cell>
          <cell r="K101">
            <v>7.999999999999996E-2</v>
          </cell>
          <cell r="L101">
            <v>2.4E-2</v>
          </cell>
          <cell r="M101">
            <v>2.4E-2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0.8</v>
          </cell>
          <cell r="I105">
            <v>0.1</v>
          </cell>
          <cell r="J105">
            <v>0.1</v>
          </cell>
          <cell r="K105">
            <v>0.20779999999999998</v>
          </cell>
          <cell r="L105">
            <v>0.20799999999999999</v>
          </cell>
          <cell r="M105">
            <v>0.20799999999999999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0.28200000000000003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0.24839999999999995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2</v>
          </cell>
          <cell r="I109">
            <v>1</v>
          </cell>
          <cell r="J109">
            <v>2</v>
          </cell>
          <cell r="K109">
            <v>0.24399999999999999</v>
          </cell>
          <cell r="L109">
            <v>1.22</v>
          </cell>
          <cell r="M109">
            <v>1.22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</v>
          </cell>
          <cell r="K110">
            <v>0.25060000000000004</v>
          </cell>
          <cell r="L110">
            <v>0.251</v>
          </cell>
          <cell r="M110">
            <v>0.251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0.21</v>
          </cell>
          <cell r="I112">
            <v>0.09</v>
          </cell>
          <cell r="J112">
            <v>0.32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0.16549999999999998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0.86</v>
          </cell>
          <cell r="I114">
            <v>1</v>
          </cell>
          <cell r="J114">
            <v>0.71</v>
          </cell>
          <cell r="K114">
            <v>0.21750000000000003</v>
          </cell>
          <cell r="L114">
            <v>0.55900000000000005</v>
          </cell>
          <cell r="M114">
            <v>0.55900000000000005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0.10719999999999996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0.03</v>
          </cell>
          <cell r="C116">
            <v>0.01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0.04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0.20909999999999995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0.13170000000000004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0.33</v>
          </cell>
          <cell r="I119">
            <v>0.33</v>
          </cell>
          <cell r="J119">
            <v>0.34</v>
          </cell>
          <cell r="K119">
            <v>0.25690000000000002</v>
          </cell>
          <cell r="L119">
            <v>0.25700000000000001</v>
          </cell>
          <cell r="M119">
            <v>0.25700000000000001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1.7000000000000001E-2</v>
          </cell>
          <cell r="I120">
            <v>1.7000000000000001E-2</v>
          </cell>
          <cell r="J120">
            <v>1.7000000000000001E-2</v>
          </cell>
          <cell r="K120">
            <v>0.11119999999999997</v>
          </cell>
          <cell r="L120">
            <v>6.0000000000000001E-3</v>
          </cell>
          <cell r="M120">
            <v>6.0000000000000001E-3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0.8</v>
          </cell>
          <cell r="I123">
            <v>0</v>
          </cell>
          <cell r="J123">
            <v>0</v>
          </cell>
          <cell r="K123">
            <v>0.27370000000000005</v>
          </cell>
          <cell r="L123">
            <v>0.219</v>
          </cell>
          <cell r="M123">
            <v>0.219</v>
          </cell>
          <cell r="Q123">
            <v>0</v>
          </cell>
          <cell r="R123">
            <v>0</v>
          </cell>
        </row>
      </sheetData>
      <sheetData sheetId="33">
        <row r="3">
          <cell r="A3" t="str">
            <v>Row Labels</v>
          </cell>
          <cell r="B3" t="str">
            <v>Sum of PS47E</v>
          </cell>
          <cell r="C3" t="str">
            <v>Sum of PS47M</v>
          </cell>
          <cell r="D3" t="str">
            <v>Sum of PS47H</v>
          </cell>
          <cell r="E3" t="str">
            <v>Sum of PS47E97</v>
          </cell>
          <cell r="F3" t="str">
            <v>Sum of PS47M97</v>
          </cell>
          <cell r="G3" t="str">
            <v>Sum of PS47H97</v>
          </cell>
          <cell r="H3" t="str">
            <v>Sum of PS47E21</v>
          </cell>
          <cell r="I3" t="str">
            <v>Sum of PS47M21</v>
          </cell>
          <cell r="J3" t="str">
            <v>Sum of PS47H21</v>
          </cell>
          <cell r="K3">
            <v>31.21</v>
          </cell>
          <cell r="L3" t="str">
            <v>SpEd Staffed Nurses</v>
          </cell>
          <cell r="M3" t="str">
            <v>Total Nurses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Nurses</v>
          </cell>
          <cell r="R3" t="str">
            <v>Total Contracted Nurses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4.9000000000000002E-2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4.9000000000000002E-2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0.17390000000000005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1.4E-2</v>
          </cell>
          <cell r="C10">
            <v>6.0000000000000001E-3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0.02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0.32300000000000001</v>
          </cell>
          <cell r="C11">
            <v>9.1999999999999998E-2</v>
          </cell>
          <cell r="D11">
            <v>0.185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0.60000000000000009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0.14890000000000003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0.8</v>
          </cell>
          <cell r="C14">
            <v>0.73299999999999998</v>
          </cell>
          <cell r="D14">
            <v>0.2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0.21020000000000005</v>
          </cell>
          <cell r="L14">
            <v>0</v>
          </cell>
          <cell r="M14">
            <v>1.7329999999999999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1.0049999999999999</v>
          </cell>
          <cell r="C15">
            <v>0.64</v>
          </cell>
          <cell r="D15">
            <v>0.64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2.2850000000000001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0.33</v>
          </cell>
          <cell r="C16">
            <v>0.33</v>
          </cell>
          <cell r="D16">
            <v>0.33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0.22409999999999997</v>
          </cell>
          <cell r="L16">
            <v>0</v>
          </cell>
          <cell r="M16">
            <v>0.99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0.06</v>
          </cell>
          <cell r="C18">
            <v>7.0000000000000007E-2</v>
          </cell>
          <cell r="D18">
            <v>7.0000000000000007E-2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0.22750000000000004</v>
          </cell>
          <cell r="L18">
            <v>0</v>
          </cell>
          <cell r="M18">
            <v>0.2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0.2843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0.17159999999999997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7.999999999999996E-2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0.39700000000000002</v>
          </cell>
          <cell r="C22">
            <v>8.2000000000000003E-2</v>
          </cell>
          <cell r="D22">
            <v>0.20499999999999999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0.19699999999999995</v>
          </cell>
          <cell r="L22">
            <v>0</v>
          </cell>
          <cell r="M22">
            <v>0.68400000000000005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0.1371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0.1</v>
          </cell>
          <cell r="C24">
            <v>0.1</v>
          </cell>
          <cell r="D24">
            <v>1.2999999999999999E-2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0.19479999999999997</v>
          </cell>
          <cell r="L24">
            <v>0</v>
          </cell>
          <cell r="M24">
            <v>0.21300000000000002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0.2702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0.11799999999999999</v>
          </cell>
          <cell r="C26">
            <v>2.5999999999999999E-2</v>
          </cell>
          <cell r="D26">
            <v>5.1999999999999998E-2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0.25460000000000005</v>
          </cell>
          <cell r="L26">
            <v>0</v>
          </cell>
          <cell r="M26">
            <v>0.19599999999999998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0.54</v>
          </cell>
          <cell r="I27">
            <v>0.15</v>
          </cell>
          <cell r="J27">
            <v>0.31</v>
          </cell>
          <cell r="K27">
            <v>0.18700000000000006</v>
          </cell>
          <cell r="L27">
            <v>0.187</v>
          </cell>
          <cell r="M27">
            <v>0.187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0.32479999999999998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5.8000000000000003E-2</v>
          </cell>
          <cell r="C29">
            <v>0</v>
          </cell>
          <cell r="D29">
            <v>5.8000000000000003E-2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0.11600000000000001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0.15649999999999997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0.22970000000000002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0.19479999999999997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0.23370000000000002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0.17199999999999999</v>
          </cell>
          <cell r="I35">
            <v>4.4999999999999998E-2</v>
          </cell>
          <cell r="J35">
            <v>0</v>
          </cell>
          <cell r="K35">
            <v>0.15669999999999995</v>
          </cell>
          <cell r="L35">
            <v>3.4000000000000002E-2</v>
          </cell>
          <cell r="M35">
            <v>3.4000000000000002E-2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0.16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0.16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0.2</v>
          </cell>
          <cell r="I38">
            <v>0</v>
          </cell>
          <cell r="J38">
            <v>0</v>
          </cell>
          <cell r="K38">
            <v>7.999999999999996E-2</v>
          </cell>
          <cell r="L38">
            <v>1.6E-2</v>
          </cell>
          <cell r="M38">
            <v>1.6E-2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0.1</v>
          </cell>
          <cell r="C39">
            <v>0</v>
          </cell>
          <cell r="D39">
            <v>0.1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0.2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0.10219999999999996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0.8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0.18810000000000004</v>
          </cell>
          <cell r="L43">
            <v>0</v>
          </cell>
          <cell r="M43">
            <v>0.8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1.8029999999999999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8.7999999999999995E-2</v>
          </cell>
          <cell r="K44">
            <v>0.2319</v>
          </cell>
          <cell r="L44">
            <v>0.02</v>
          </cell>
          <cell r="M44">
            <v>1.823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3.24</v>
          </cell>
          <cell r="C45">
            <v>1.86</v>
          </cell>
          <cell r="D45">
            <v>0.9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0.29910000000000003</v>
          </cell>
          <cell r="L45">
            <v>0</v>
          </cell>
          <cell r="M45">
            <v>6.0000000000000009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0.80400000000000005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0.80400000000000005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0.22870000000000001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1.1399999999999999</v>
          </cell>
          <cell r="I49">
            <v>0</v>
          </cell>
          <cell r="J49">
            <v>0</v>
          </cell>
          <cell r="K49">
            <v>0.23529999999999995</v>
          </cell>
          <cell r="L49">
            <v>0.26800000000000002</v>
          </cell>
          <cell r="M49">
            <v>0.26800000000000002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1.673</v>
          </cell>
          <cell r="C51">
            <v>0.70799999999999996</v>
          </cell>
          <cell r="D51">
            <v>7.0000000000000007E-2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0.29590000000000005</v>
          </cell>
          <cell r="L51">
            <v>0</v>
          </cell>
          <cell r="M51">
            <v>2.4510000000000001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7.999999999999996E-2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7.999999999999996E-2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1.4</v>
          </cell>
          <cell r="C55">
            <v>0.8</v>
          </cell>
          <cell r="D55">
            <v>0.8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  <cell r="J55">
            <v>0</v>
          </cell>
          <cell r="K55">
            <v>0.20140000000000002</v>
          </cell>
          <cell r="L55">
            <v>0.20100000000000001</v>
          </cell>
          <cell r="M55">
            <v>3.2009999999999996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0.28559999999999997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0.6</v>
          </cell>
          <cell r="C59">
            <v>0.2</v>
          </cell>
          <cell r="D59">
            <v>0.2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0.12470000000000003</v>
          </cell>
          <cell r="L59">
            <v>0</v>
          </cell>
          <cell r="M59">
            <v>1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0.22089999999999999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0.1</v>
          </cell>
          <cell r="C61">
            <v>8.1000000000000003E-2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0.18099999999999999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0.69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0.69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0.22199999999999998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0.21619999999999995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0.32240000000000002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0.22770000000000001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7.5999999999999998E-2</v>
          </cell>
          <cell r="C73">
            <v>0</v>
          </cell>
          <cell r="D73">
            <v>7.5999999999999998E-2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0.12139999999999995</v>
          </cell>
          <cell r="L73">
            <v>0</v>
          </cell>
          <cell r="M73">
            <v>0.152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0.23950000000000005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0.1</v>
          </cell>
          <cell r="I75">
            <v>0.1</v>
          </cell>
          <cell r="J75">
            <v>0</v>
          </cell>
          <cell r="K75">
            <v>0.14810000000000001</v>
          </cell>
          <cell r="L75">
            <v>0.03</v>
          </cell>
          <cell r="M75">
            <v>0.03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0.22</v>
          </cell>
          <cell r="C76">
            <v>0.22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0.16569999999999996</v>
          </cell>
          <cell r="L76">
            <v>0</v>
          </cell>
          <cell r="M76">
            <v>0.44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0.46</v>
          </cell>
          <cell r="I79">
            <v>0.13100000000000001</v>
          </cell>
          <cell r="J79">
            <v>0</v>
          </cell>
          <cell r="K79">
            <v>0.15339999999999998</v>
          </cell>
          <cell r="L79">
            <v>9.0999999999999998E-2</v>
          </cell>
          <cell r="M79">
            <v>9.0999999999999998E-2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0.17320000000000002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0.10219999999999996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0.25</v>
          </cell>
          <cell r="C84">
            <v>0</v>
          </cell>
          <cell r="D84">
            <v>0.25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0.5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0.24199999999999999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0.98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0.20779999999999998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0.20779999999999998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0.19</v>
          </cell>
          <cell r="C89">
            <v>0.03</v>
          </cell>
          <cell r="D89">
            <v>0.03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0.27110000000000001</v>
          </cell>
          <cell r="L89">
            <v>0</v>
          </cell>
          <cell r="M89">
            <v>0.25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0.108</v>
          </cell>
          <cell r="C90">
            <v>0.109</v>
          </cell>
          <cell r="D90">
            <v>0.108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0.32500000000000001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0.2</v>
          </cell>
          <cell r="C91">
            <v>0.1</v>
          </cell>
          <cell r="D91">
            <v>0.1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0.4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8.2000000000000003E-2</v>
          </cell>
          <cell r="F92">
            <v>8.2000000000000003E-2</v>
          </cell>
          <cell r="G92">
            <v>8.2000000000000003E-2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0.246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0.22489999999999999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0.29899999999999999</v>
          </cell>
          <cell r="C94">
            <v>0.29899999999999999</v>
          </cell>
          <cell r="D94">
            <v>0.29899999999999999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0.89700000000000002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7.999999999999996E-2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0.20779999999999998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0.28200000000000003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0.98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0.24839999999999995</v>
          </cell>
          <cell r="L108">
            <v>0</v>
          </cell>
          <cell r="M108">
            <v>0.98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1</v>
          </cell>
          <cell r="C110">
            <v>0</v>
          </cell>
          <cell r="D110">
            <v>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2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0.65</v>
          </cell>
          <cell r="C112">
            <v>0.18</v>
          </cell>
          <cell r="D112">
            <v>0.37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0.16549999999999998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0.21750000000000003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0.10719999999999996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8.3000000000000004E-2</v>
          </cell>
          <cell r="C116">
            <v>2.8000000000000001E-2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0.111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0.20909999999999995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0.32500000000000001</v>
          </cell>
          <cell r="C118">
            <v>8.1000000000000003E-2</v>
          </cell>
          <cell r="D118">
            <v>9.2999999999999999E-2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0.13170000000000004</v>
          </cell>
          <cell r="L118">
            <v>0</v>
          </cell>
          <cell r="M118">
            <v>0.499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0.11119999999999997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0.27370000000000005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</row>
      </sheetData>
      <sheetData sheetId="34">
        <row r="3">
          <cell r="A3" t="str">
            <v>Row Labels</v>
          </cell>
          <cell r="B3" t="str">
            <v>Sum of PS48E</v>
          </cell>
          <cell r="C3" t="str">
            <v>Sum of PS48M</v>
          </cell>
          <cell r="D3" t="str">
            <v>Sum of PS48H</v>
          </cell>
          <cell r="E3" t="str">
            <v>Sum of PS48E97</v>
          </cell>
          <cell r="F3" t="str">
            <v>Sum of PS48M97</v>
          </cell>
          <cell r="G3" t="str">
            <v>Sum of PS48H97</v>
          </cell>
          <cell r="H3" t="str">
            <v>Sum of PS48E21</v>
          </cell>
          <cell r="I3" t="str">
            <v>Sum of PS48M21</v>
          </cell>
          <cell r="J3" t="str">
            <v>Sum of PS48H21</v>
          </cell>
          <cell r="K3">
            <v>31.21</v>
          </cell>
          <cell r="L3" t="str">
            <v>SpEd Staffed Pysical Therapist</v>
          </cell>
          <cell r="M3" t="str">
            <v>Total Pysical Therapist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Pysical Therapist</v>
          </cell>
          <cell r="R3" t="str">
            <v>Total Contracted Pysical Therapist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0.02</v>
          </cell>
          <cell r="I9">
            <v>0.02</v>
          </cell>
          <cell r="J9">
            <v>0.02</v>
          </cell>
          <cell r="K9">
            <v>0.17390000000000005</v>
          </cell>
          <cell r="L9">
            <v>0.01</v>
          </cell>
          <cell r="M9">
            <v>0.01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1.6E-2</v>
          </cell>
          <cell r="I11">
            <v>5.0000000000000001E-3</v>
          </cell>
          <cell r="J11">
            <v>8.9999999999999993E-3</v>
          </cell>
          <cell r="K11">
            <v>0.15110000000000001</v>
          </cell>
          <cell r="L11">
            <v>5.0000000000000001E-3</v>
          </cell>
          <cell r="M11">
            <v>5.0000000000000001E-3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3.5999999999999997E-2</v>
          </cell>
          <cell r="I13">
            <v>0</v>
          </cell>
          <cell r="J13">
            <v>0</v>
          </cell>
          <cell r="K13">
            <v>0.14890000000000003</v>
          </cell>
          <cell r="L13">
            <v>5.0000000000000001E-3</v>
          </cell>
          <cell r="M13">
            <v>5.0000000000000001E-3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0.2</v>
          </cell>
          <cell r="I14">
            <v>0.122</v>
          </cell>
          <cell r="J14">
            <v>0.122</v>
          </cell>
          <cell r="K14">
            <v>0.21020000000000005</v>
          </cell>
          <cell r="L14">
            <v>9.2999999999999999E-2</v>
          </cell>
          <cell r="M14">
            <v>9.2999999999999999E-2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0.22409999999999997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0.02</v>
          </cell>
          <cell r="I18">
            <v>0.02</v>
          </cell>
          <cell r="J18">
            <v>0.02</v>
          </cell>
          <cell r="K18">
            <v>0.22750000000000004</v>
          </cell>
          <cell r="L18">
            <v>1.4E-2</v>
          </cell>
          <cell r="M18">
            <v>1.4E-2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0.2843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0.08</v>
          </cell>
          <cell r="I20">
            <v>0.08</v>
          </cell>
          <cell r="J20">
            <v>0.08</v>
          </cell>
          <cell r="K20">
            <v>0.17159999999999997</v>
          </cell>
          <cell r="L20">
            <v>4.1000000000000002E-2</v>
          </cell>
          <cell r="M20">
            <v>4.1000000000000002E-2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0.01</v>
          </cell>
          <cell r="I21">
            <v>0</v>
          </cell>
          <cell r="J21">
            <v>0</v>
          </cell>
          <cell r="K21">
            <v>7.999999999999996E-2</v>
          </cell>
          <cell r="L21">
            <v>1E-3</v>
          </cell>
          <cell r="M21">
            <v>1E-3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0.06</v>
          </cell>
          <cell r="I22">
            <v>0.04</v>
          </cell>
          <cell r="J22">
            <v>0</v>
          </cell>
          <cell r="K22">
            <v>0.19699999999999995</v>
          </cell>
          <cell r="L22">
            <v>0.02</v>
          </cell>
          <cell r="M22">
            <v>0.02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0.1371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0.19479999999999997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0.5</v>
          </cell>
          <cell r="I25">
            <v>0.1</v>
          </cell>
          <cell r="J25">
            <v>0.2</v>
          </cell>
          <cell r="K25">
            <v>0.2702</v>
          </cell>
          <cell r="L25">
            <v>0.216</v>
          </cell>
          <cell r="M25">
            <v>0.216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0.2</v>
          </cell>
          <cell r="I26">
            <v>0</v>
          </cell>
          <cell r="J26">
            <v>0</v>
          </cell>
          <cell r="K26">
            <v>0.25460000000000005</v>
          </cell>
          <cell r="L26">
            <v>5.0999999999999997E-2</v>
          </cell>
          <cell r="M26">
            <v>5.0999999999999997E-2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0.18700000000000006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0.03</v>
          </cell>
          <cell r="I28">
            <v>7.0000000000000001E-3</v>
          </cell>
          <cell r="J28">
            <v>0</v>
          </cell>
          <cell r="K28">
            <v>0.32479999999999998</v>
          </cell>
          <cell r="L28">
            <v>1.2E-2</v>
          </cell>
          <cell r="M28">
            <v>1.2E-2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7.0000000000000007E-2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7.0000000000000007E-2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4.5999999999999999E-2</v>
          </cell>
          <cell r="I30">
            <v>0.01</v>
          </cell>
          <cell r="J30">
            <v>2.4E-2</v>
          </cell>
          <cell r="K30">
            <v>0.15649999999999997</v>
          </cell>
          <cell r="L30">
            <v>1.2999999999999999E-2</v>
          </cell>
          <cell r="M30">
            <v>1.2999999999999999E-2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0.1</v>
          </cell>
          <cell r="I31">
            <v>0.1</v>
          </cell>
          <cell r="J31">
            <v>0.1</v>
          </cell>
          <cell r="K31">
            <v>0.22970000000000002</v>
          </cell>
          <cell r="L31">
            <v>6.9000000000000006E-2</v>
          </cell>
          <cell r="M31">
            <v>6.9000000000000006E-2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0.19479999999999997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0.05</v>
          </cell>
          <cell r="I34">
            <v>0</v>
          </cell>
          <cell r="J34">
            <v>0.05</v>
          </cell>
          <cell r="K34">
            <v>0.23370000000000002</v>
          </cell>
          <cell r="L34">
            <v>2.3E-2</v>
          </cell>
          <cell r="M34">
            <v>2.3E-2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0.161</v>
          </cell>
          <cell r="I35">
            <v>4.2000000000000003E-2</v>
          </cell>
          <cell r="J35">
            <v>0</v>
          </cell>
          <cell r="K35">
            <v>0.15669999999999995</v>
          </cell>
          <cell r="L35">
            <v>3.2000000000000001E-2</v>
          </cell>
          <cell r="M35">
            <v>3.2000000000000001E-2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7.999999999999996E-2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0.10219999999999996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0.3</v>
          </cell>
          <cell r="I43">
            <v>0</v>
          </cell>
          <cell r="J43">
            <v>0.1</v>
          </cell>
          <cell r="K43">
            <v>0.18810000000000004</v>
          </cell>
          <cell r="L43">
            <v>7.4999999999999997E-2</v>
          </cell>
          <cell r="M43">
            <v>7.4999999999999997E-2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0.29910000000000003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0.22870000000000001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</v>
          </cell>
          <cell r="I49">
            <v>0</v>
          </cell>
          <cell r="J49">
            <v>0</v>
          </cell>
          <cell r="K49">
            <v>0.23529999999999995</v>
          </cell>
          <cell r="L49">
            <v>0.94099999999999995</v>
          </cell>
          <cell r="M49">
            <v>0.94099999999999995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0.29590000000000005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7.999999999999996E-2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7.999999999999996E-2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0.20140000000000002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0.28559999999999997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0.12470000000000003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0.22089999999999999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0.22199999999999998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0.21619999999999995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0.32240000000000002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0.22770000000000001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0.12139999999999995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0.4</v>
          </cell>
          <cell r="I74">
            <v>0</v>
          </cell>
          <cell r="J74">
            <v>0</v>
          </cell>
          <cell r="K74">
            <v>0.23950000000000005</v>
          </cell>
          <cell r="L74">
            <v>9.6000000000000002E-2</v>
          </cell>
          <cell r="M74">
            <v>9.6000000000000002E-2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0.14810000000000001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0.16569999999999996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0.15339999999999998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6.7000000000000004E-2</v>
          </cell>
          <cell r="I80">
            <v>6.7000000000000004E-2</v>
          </cell>
          <cell r="J80">
            <v>6.6000000000000003E-2</v>
          </cell>
          <cell r="K80">
            <v>0.17320000000000002</v>
          </cell>
          <cell r="L80">
            <v>3.5000000000000003E-2</v>
          </cell>
          <cell r="M80">
            <v>3.5000000000000003E-2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0.10219999999999996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0.41699999999999998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0.41699999999999998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0.24199999999999999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0.20779999999999998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0.2</v>
          </cell>
          <cell r="I88">
            <v>0</v>
          </cell>
          <cell r="J88">
            <v>0</v>
          </cell>
          <cell r="K88">
            <v>0.20779999999999998</v>
          </cell>
          <cell r="L88">
            <v>4.2000000000000003E-2</v>
          </cell>
          <cell r="M88">
            <v>4.2000000000000003E-2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0.251</v>
          </cell>
          <cell r="I89">
            <v>3.1E-2</v>
          </cell>
          <cell r="J89">
            <v>3.1E-2</v>
          </cell>
          <cell r="K89">
            <v>0.27110000000000001</v>
          </cell>
          <cell r="L89">
            <v>8.5000000000000006E-2</v>
          </cell>
          <cell r="M89">
            <v>8.5000000000000006E-2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3.5000000000000003E-2</v>
          </cell>
          <cell r="I93">
            <v>7.0000000000000001E-3</v>
          </cell>
          <cell r="J93">
            <v>1.0999999999999999E-2</v>
          </cell>
          <cell r="K93">
            <v>0.22489999999999999</v>
          </cell>
          <cell r="L93">
            <v>1.2E-2</v>
          </cell>
          <cell r="M93">
            <v>1.2E-2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7.999999999999996E-2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0.05</v>
          </cell>
          <cell r="I105">
            <v>0</v>
          </cell>
          <cell r="J105">
            <v>0</v>
          </cell>
          <cell r="K105">
            <v>0.20779999999999998</v>
          </cell>
          <cell r="L105">
            <v>0.01</v>
          </cell>
          <cell r="M105">
            <v>0.01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0.28200000000000003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0.24839999999999995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0.318</v>
          </cell>
          <cell r="I112">
            <v>0.159</v>
          </cell>
          <cell r="J112">
            <v>0.159</v>
          </cell>
          <cell r="K112">
            <v>0.24119999999999997</v>
          </cell>
          <cell r="L112">
            <v>0.153</v>
          </cell>
          <cell r="M112">
            <v>0.153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0.2</v>
          </cell>
          <cell r="I113">
            <v>0</v>
          </cell>
          <cell r="J113">
            <v>0</v>
          </cell>
          <cell r="K113">
            <v>0.16549999999999998</v>
          </cell>
          <cell r="L113">
            <v>3.3000000000000002E-2</v>
          </cell>
          <cell r="M113">
            <v>3.3000000000000002E-2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0.21750000000000003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0.2</v>
          </cell>
          <cell r="I115">
            <v>0</v>
          </cell>
          <cell r="J115">
            <v>0</v>
          </cell>
          <cell r="K115">
            <v>0.10719999999999996</v>
          </cell>
          <cell r="L115">
            <v>2.1000000000000001E-2</v>
          </cell>
          <cell r="M115">
            <v>2.1000000000000001E-2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0.113</v>
          </cell>
          <cell r="I117">
            <v>1.6E-2</v>
          </cell>
          <cell r="J117">
            <v>3.2000000000000001E-2</v>
          </cell>
          <cell r="K117">
            <v>0.20909999999999995</v>
          </cell>
          <cell r="L117">
            <v>3.4000000000000002E-2</v>
          </cell>
          <cell r="M117">
            <v>3.4000000000000002E-2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2.8000000000000001E-2</v>
          </cell>
          <cell r="I118">
            <v>0</v>
          </cell>
          <cell r="J118">
            <v>0</v>
          </cell>
          <cell r="K118">
            <v>0.13170000000000004</v>
          </cell>
          <cell r="L118">
            <v>4.0000000000000001E-3</v>
          </cell>
          <cell r="M118">
            <v>4.0000000000000001E-3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0.02</v>
          </cell>
          <cell r="I120">
            <v>0</v>
          </cell>
          <cell r="J120">
            <v>0</v>
          </cell>
          <cell r="K120">
            <v>0.11119999999999997</v>
          </cell>
          <cell r="L120">
            <v>2E-3</v>
          </cell>
          <cell r="M120">
            <v>2E-3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0.14000000000000001</v>
          </cell>
          <cell r="J122">
            <v>0</v>
          </cell>
          <cell r="K122">
            <v>0.18759999999999999</v>
          </cell>
          <cell r="L122">
            <v>2.5999999999999999E-2</v>
          </cell>
          <cell r="M122">
            <v>2.5999999999999999E-2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0.27370000000000005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</row>
      </sheetData>
      <sheetData sheetId="35">
        <row r="3">
          <cell r="A3" t="str">
            <v>Row Labels</v>
          </cell>
          <cell r="B3" t="str">
            <v>Sum of PS49E</v>
          </cell>
          <cell r="C3" t="str">
            <v>Sum of PS49M</v>
          </cell>
          <cell r="D3" t="str">
            <v>Sum of PS49H</v>
          </cell>
          <cell r="E3" t="str">
            <v>Sum of PS49E97</v>
          </cell>
          <cell r="F3" t="str">
            <v>Sum of PS49M97</v>
          </cell>
          <cell r="G3" t="str">
            <v>Sum of PS49H97</v>
          </cell>
          <cell r="H3" t="str">
            <v>Sum of PS49E21</v>
          </cell>
          <cell r="I3" t="str">
            <v>Sum of PS49M21</v>
          </cell>
          <cell r="J3" t="str">
            <v>Sum of PS49H21</v>
          </cell>
          <cell r="K3">
            <v>31.21</v>
          </cell>
          <cell r="L3" t="str">
            <v>SpEd Staffed Behavior Analyst</v>
          </cell>
          <cell r="M3" t="str">
            <v>Total Behavior Analyst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Behavior Analyst</v>
          </cell>
          <cell r="R3" t="str">
            <v>Total Contracted Behavior Analyst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0.17390000000000005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0.14890000000000003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0.21020000000000005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0.22409999999999997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0.5</v>
          </cell>
          <cell r="I17">
            <v>0.25</v>
          </cell>
          <cell r="J17">
            <v>0.25</v>
          </cell>
          <cell r="K17">
            <v>0.21719999999999995</v>
          </cell>
          <cell r="L17">
            <v>0.217</v>
          </cell>
          <cell r="M17">
            <v>0.217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0.22750000000000004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0.2843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0.03</v>
          </cell>
          <cell r="I20">
            <v>0.03</v>
          </cell>
          <cell r="J20">
            <v>0.03</v>
          </cell>
          <cell r="K20">
            <v>0.17159999999999997</v>
          </cell>
          <cell r="L20">
            <v>1.4999999999999999E-2</v>
          </cell>
          <cell r="M20">
            <v>1.4999999999999999E-2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7.999999999999996E-2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8.9999999999999993E-3</v>
          </cell>
          <cell r="I22">
            <v>8.9999999999999993E-3</v>
          </cell>
          <cell r="J22">
            <v>0</v>
          </cell>
          <cell r="K22">
            <v>0.19699999999999995</v>
          </cell>
          <cell r="L22">
            <v>4.0000000000000001E-3</v>
          </cell>
          <cell r="M22">
            <v>4.0000000000000001E-3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0.1371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0.19479999999999997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0.03</v>
          </cell>
          <cell r="I25">
            <v>0.01</v>
          </cell>
          <cell r="J25">
            <v>0</v>
          </cell>
          <cell r="K25">
            <v>0.2702</v>
          </cell>
          <cell r="L25">
            <v>1.0999999999999999E-2</v>
          </cell>
          <cell r="M25">
            <v>1.0999999999999999E-2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0.25460000000000005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0.18700000000000006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0.32479999999999998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0.01</v>
          </cell>
          <cell r="C29">
            <v>0</v>
          </cell>
          <cell r="D29">
            <v>0.01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0.02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0.15649999999999997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0.22970000000000002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0.19479999999999997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0.23370000000000002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0.15669999999999995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7.999999999999996E-2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0.10219999999999996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4.0000000000000001E-3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0.18810000000000004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0.29910000000000003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0.4</v>
          </cell>
          <cell r="I48">
            <v>0.3</v>
          </cell>
          <cell r="J48">
            <v>0.3</v>
          </cell>
          <cell r="K48">
            <v>0.22870000000000001</v>
          </cell>
          <cell r="L48">
            <v>0.22900000000000001</v>
          </cell>
          <cell r="M48">
            <v>0.22900000000000001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0.23529999999999995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0.68100000000000005</v>
          </cell>
          <cell r="I51">
            <v>0</v>
          </cell>
          <cell r="J51">
            <v>0</v>
          </cell>
          <cell r="K51">
            <v>0.29590000000000005</v>
          </cell>
          <cell r="L51">
            <v>0.20200000000000001</v>
          </cell>
          <cell r="M51">
            <v>0.20200000000000001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7.999999999999996E-2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7.999999999999996E-2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0.20140000000000002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0.28559999999999997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0.12470000000000003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0.1</v>
          </cell>
          <cell r="I60">
            <v>0.92900000000000005</v>
          </cell>
          <cell r="J60">
            <v>0</v>
          </cell>
          <cell r="K60">
            <v>0.22089999999999999</v>
          </cell>
          <cell r="L60">
            <v>0.22700000000000001</v>
          </cell>
          <cell r="M60">
            <v>0.22700000000000001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2.5000000000000001E-2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2.5000000000000001E-2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0.82</v>
          </cell>
          <cell r="K66">
            <v>0.33679999999999999</v>
          </cell>
          <cell r="L66">
            <v>0.27600000000000002</v>
          </cell>
          <cell r="M66">
            <v>0.27600000000000002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0.22199999999999998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0.21619999999999995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0.32240000000000002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0.22770000000000001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0.12139999999999995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0.23950000000000005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0.14810000000000001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0.16569999999999996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0.15339999999999998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0.17320000000000002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7.0000000000000001E-3</v>
          </cell>
          <cell r="I81">
            <v>0</v>
          </cell>
          <cell r="J81">
            <v>0</v>
          </cell>
          <cell r="K81">
            <v>0.10219999999999996</v>
          </cell>
          <cell r="L81">
            <v>1E-3</v>
          </cell>
          <cell r="M81">
            <v>1E-3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0.24199999999999999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1</v>
          </cell>
          <cell r="C87">
            <v>1</v>
          </cell>
          <cell r="D87">
            <v>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1.21</v>
          </cell>
          <cell r="K87">
            <v>0.20779999999999998</v>
          </cell>
          <cell r="L87">
            <v>0</v>
          </cell>
          <cell r="M87">
            <v>4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0.20779999999999998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0.27110000000000001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0.22489999999999999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7.999999999999996E-2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0.20779999999999998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2</v>
          </cell>
          <cell r="I106">
            <v>0</v>
          </cell>
          <cell r="J106">
            <v>1</v>
          </cell>
          <cell r="K106">
            <v>0.28200000000000003</v>
          </cell>
          <cell r="L106">
            <v>0.84599999999999997</v>
          </cell>
          <cell r="M106">
            <v>0.84599999999999997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1.21</v>
          </cell>
          <cell r="K108">
            <v>0.24839999999999995</v>
          </cell>
          <cell r="L108">
            <v>0.30099999999999999</v>
          </cell>
          <cell r="M108">
            <v>0.30099999999999999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0.2</v>
          </cell>
          <cell r="I113">
            <v>0</v>
          </cell>
          <cell r="J113">
            <v>0.22800000000000001</v>
          </cell>
          <cell r="K113">
            <v>0.16549999999999998</v>
          </cell>
          <cell r="L113">
            <v>7.0999999999999994E-2</v>
          </cell>
          <cell r="M113">
            <v>7.0999999999999994E-2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0.21750000000000003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0.10719999999999996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0.20909999999999995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0.13170000000000004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0.11119999999999997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0.27370000000000005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</row>
      </sheetData>
      <sheetData sheetId="36">
        <row r="3">
          <cell r="A3" t="str">
            <v>Row Labels</v>
          </cell>
          <cell r="B3" t="str">
            <v>Sum of PS64E</v>
          </cell>
          <cell r="C3" t="str">
            <v>Sum of PS64M</v>
          </cell>
          <cell r="D3" t="str">
            <v>Sum of PS64H</v>
          </cell>
          <cell r="E3" t="str">
            <v>Sum of PS64E97</v>
          </cell>
          <cell r="F3" t="str">
            <v>Sum of PS64M97</v>
          </cell>
          <cell r="G3" t="str">
            <v>Sum of PS64H97</v>
          </cell>
          <cell r="H3" t="str">
            <v>Sum of PS64E21</v>
          </cell>
          <cell r="I3" t="str">
            <v>Sum of PS64M21</v>
          </cell>
          <cell r="J3" t="str">
            <v>Sum of PS64H21</v>
          </cell>
          <cell r="K3">
            <v>31.21</v>
          </cell>
          <cell r="L3" t="str">
            <v>SpEd Staffed Contractor ESA</v>
          </cell>
          <cell r="M3" t="str">
            <v>Total Contractor ESA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Contractor ESA</v>
          </cell>
          <cell r="R3" t="str">
            <v>Total Contracted Contractor ESA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1.9930000000000001</v>
          </cell>
          <cell r="I6">
            <v>0.71199999999999997</v>
          </cell>
          <cell r="J6">
            <v>0.97499999999999998</v>
          </cell>
          <cell r="K6">
            <v>0.24529999999999996</v>
          </cell>
          <cell r="L6">
            <v>0.90300000000000002</v>
          </cell>
          <cell r="M6">
            <v>0.90300000000000002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0.67500000000000004</v>
          </cell>
          <cell r="C7">
            <v>0.32500000000000001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1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0.17390000000000005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0.56499999999999995</v>
          </cell>
          <cell r="I12">
            <v>0.375</v>
          </cell>
          <cell r="J12">
            <v>0.17</v>
          </cell>
          <cell r="K12">
            <v>0.15580000000000005</v>
          </cell>
          <cell r="L12">
            <v>0.17299999999999999</v>
          </cell>
          <cell r="M12">
            <v>0.17299999999999999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0.14890000000000003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0.21020000000000005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0.22409999999999997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0.22750000000000004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0.2843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0.17159999999999997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7.999999999999996E-2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0.19699999999999995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0.1371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0.19479999999999997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0.2702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0.25460000000000005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0.18700000000000006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0.32479999999999998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0.15649999999999997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0.22970000000000002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0.13400000000000001</v>
          </cell>
          <cell r="I33">
            <v>0</v>
          </cell>
          <cell r="J33">
            <v>6.6000000000000003E-2</v>
          </cell>
          <cell r="K33">
            <v>0.19479999999999997</v>
          </cell>
          <cell r="L33">
            <v>3.9E-2</v>
          </cell>
          <cell r="M33">
            <v>3.9E-2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0.23370000000000002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0.15669999999999995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7.999999999999996E-2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0.10219999999999996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0.18810000000000004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0.29910000000000003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0.22870000000000001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0.23529999999999995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6.4660000000000002</v>
          </cell>
          <cell r="D50">
            <v>3.556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10.022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0.29590000000000005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7.999999999999996E-2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7.999999999999996E-2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0.20140000000000002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0.28559999999999997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0.12470000000000003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0.22089999999999999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0.22199999999999998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0.21619999999999995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0.32240000000000002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0.22770000000000001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0.12139999999999995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0.23950000000000005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0.14810000000000001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0.16569999999999996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0.15339999999999998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0.17320000000000002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0.10219999999999996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0.24199999999999999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0.20779999999999998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0.20779999999999998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0.27110000000000001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0.22489999999999999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0.81299999999999994</v>
          </cell>
          <cell r="I97">
            <v>0.41</v>
          </cell>
          <cell r="J97">
            <v>0</v>
          </cell>
          <cell r="K97">
            <v>0.25560000000000005</v>
          </cell>
          <cell r="L97">
            <v>0.313</v>
          </cell>
          <cell r="M97">
            <v>0.313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0</v>
          </cell>
          <cell r="K99">
            <v>0.25880000000000003</v>
          </cell>
          <cell r="L99">
            <v>0.25900000000000001</v>
          </cell>
          <cell r="M99">
            <v>1.2589999999999999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0.33</v>
          </cell>
          <cell r="I100">
            <v>0.83</v>
          </cell>
          <cell r="J100">
            <v>0.88</v>
          </cell>
          <cell r="K100">
            <v>0.30549999999999999</v>
          </cell>
          <cell r="L100">
            <v>0.623</v>
          </cell>
          <cell r="M100">
            <v>0.623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7.999999999999996E-2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0.20779999999999998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0.28200000000000003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0.24839999999999995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0.114</v>
          </cell>
          <cell r="J113">
            <v>0.114</v>
          </cell>
          <cell r="K113">
            <v>0.16549999999999998</v>
          </cell>
          <cell r="L113">
            <v>3.7999999999999999E-2</v>
          </cell>
          <cell r="M113">
            <v>3.7999999999999999E-2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0.21750000000000003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0.10719999999999996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0.20909999999999995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0.13170000000000004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0.11119999999999997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1.5</v>
          </cell>
          <cell r="I123">
            <v>2</v>
          </cell>
          <cell r="J123">
            <v>1.5</v>
          </cell>
          <cell r="K123">
            <v>0.27370000000000005</v>
          </cell>
          <cell r="L123">
            <v>1.369</v>
          </cell>
          <cell r="M123">
            <v>1.369</v>
          </cell>
          <cell r="Q123">
            <v>0</v>
          </cell>
          <cell r="R123">
            <v>0</v>
          </cell>
        </row>
      </sheetData>
      <sheetData sheetId="37">
        <row r="3">
          <cell r="A3" t="str">
            <v>Row Labels</v>
          </cell>
          <cell r="B3" t="str">
            <v>Sum of PS24E</v>
          </cell>
          <cell r="C3" t="str">
            <v>Sum of PS24M</v>
          </cell>
          <cell r="D3" t="str">
            <v>Sum of PS24H</v>
          </cell>
          <cell r="E3" t="str">
            <v>Sum of PS24E97</v>
          </cell>
          <cell r="F3" t="str">
            <v>Sum of PS24M97</v>
          </cell>
          <cell r="G3" t="str">
            <v>Sum of PS24H97</v>
          </cell>
          <cell r="H3" t="str">
            <v>Sum of PS24E21</v>
          </cell>
          <cell r="I3" t="str">
            <v>Sum of PS24M21</v>
          </cell>
          <cell r="J3" t="str">
            <v>Sum of PS24H21</v>
          </cell>
          <cell r="K3">
            <v>31.21</v>
          </cell>
          <cell r="L3" t="str">
            <v>SpEd Staffed Family Engag</v>
          </cell>
          <cell r="M3" t="str">
            <v>Total Family Engag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Family Engag</v>
          </cell>
          <cell r="R3" t="str">
            <v>Total Contracted Family Engag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0.17390000000000005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0.14890000000000003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0.21020000000000005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0.22409999999999997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0.22750000000000004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0.2843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0.17159999999999997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7.999999999999996E-2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0.19699999999999995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0.1371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0.19479999999999997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0.2702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0.25460000000000005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0.18700000000000006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0.32479999999999998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0.15649999999999997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0.22970000000000002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0.19479999999999997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0.23370000000000002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0.15669999999999995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7.999999999999996E-2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0.10219999999999996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0.18810000000000004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0.29910000000000003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0.22870000000000001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0.23529999999999995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0.29590000000000005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7.999999999999996E-2</v>
          </cell>
          <cell r="L53">
            <v>0</v>
          </cell>
          <cell r="M53">
            <v>1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0.8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7.999999999999996E-2</v>
          </cell>
          <cell r="L54">
            <v>0</v>
          </cell>
          <cell r="M54">
            <v>0.8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0.20140000000000002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0.40400000000000003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0.28559999999999997</v>
          </cell>
          <cell r="L56">
            <v>0</v>
          </cell>
          <cell r="M56">
            <v>0.40400000000000003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0.12470000000000003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0.22089999999999999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0.22199999999999998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0.21619999999999995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0.32240000000000002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0.22770000000000001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0.12139999999999995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0.23950000000000005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0.14810000000000001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0.16569999999999996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0.15339999999999998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0.17320000000000002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0.10219999999999996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0.24199999999999999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0.20779999999999998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0.20779999999999998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0.27110000000000001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0.22489999999999999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0.9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7.999999999999996E-2</v>
          </cell>
          <cell r="L101">
            <v>0</v>
          </cell>
          <cell r="M101">
            <v>0.9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0.20779999999999998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0.28200000000000003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0.24839999999999995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0.16549999999999998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0.21750000000000003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0.10719999999999996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0.20909999999999995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0.13170000000000004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0.11119999999999997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0.27370000000000005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</row>
      </sheetData>
      <sheetData sheetId="38">
        <row r="3">
          <cell r="A3" t="str">
            <v>Row Labels</v>
          </cell>
          <cell r="B3" t="str">
            <v>Sum of PS25E</v>
          </cell>
          <cell r="C3" t="str">
            <v>Sum of PS25M</v>
          </cell>
          <cell r="D3" t="str">
            <v>Sum of PS25H</v>
          </cell>
          <cell r="E3" t="str">
            <v>Sum of PS25E97</v>
          </cell>
          <cell r="F3" t="str">
            <v>Sum of PS25M97</v>
          </cell>
          <cell r="G3" t="str">
            <v>Sum of PS25H97</v>
          </cell>
          <cell r="H3" t="str">
            <v>Sum of PS25E21</v>
          </cell>
          <cell r="I3" t="str">
            <v>Sum of PS25M21</v>
          </cell>
          <cell r="J3" t="str">
            <v>Sum of PS25H21</v>
          </cell>
          <cell r="K3">
            <v>31.21</v>
          </cell>
          <cell r="L3" t="str">
            <v>SpEd Staffed Pupil Safety</v>
          </cell>
          <cell r="M3" t="str">
            <v>Total Pupil Safety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Pupil Safety</v>
          </cell>
          <cell r="R3" t="str">
            <v>Total Contracted Pupil Safety</v>
          </cell>
        </row>
        <row r="4">
          <cell r="A4" t="str">
            <v>01109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0.16700000000000001</v>
          </cell>
          <cell r="C9">
            <v>0.16600000000000001</v>
          </cell>
          <cell r="D9">
            <v>0.16700000000000001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0.17390000000000005</v>
          </cell>
          <cell r="L9">
            <v>0</v>
          </cell>
          <cell r="M9">
            <v>0.5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0.14890000000000003</v>
          </cell>
          <cell r="L13">
            <v>0</v>
          </cell>
          <cell r="M13">
            <v>0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0.21020000000000005</v>
          </cell>
          <cell r="L14">
            <v>0</v>
          </cell>
          <cell r="M14">
            <v>0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0.22409999999999997</v>
          </cell>
          <cell r="L16">
            <v>0</v>
          </cell>
          <cell r="M16">
            <v>0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1</v>
          </cell>
          <cell r="F17">
            <v>0.5</v>
          </cell>
          <cell r="G17">
            <v>1.5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3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0.22750000000000004</v>
          </cell>
          <cell r="L18">
            <v>0</v>
          </cell>
          <cell r="M18">
            <v>0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0.96399999999999997</v>
          </cell>
          <cell r="C19">
            <v>0</v>
          </cell>
          <cell r="D19">
            <v>1.34</v>
          </cell>
          <cell r="E19">
            <v>0</v>
          </cell>
          <cell r="F19">
            <v>0</v>
          </cell>
          <cell r="G19">
            <v>0</v>
          </cell>
          <cell r="H19">
            <v>4.2999999999999997E-2</v>
          </cell>
          <cell r="I19">
            <v>0</v>
          </cell>
          <cell r="J19">
            <v>0</v>
          </cell>
          <cell r="K19">
            <v>0.2843</v>
          </cell>
          <cell r="L19">
            <v>1.2E-2</v>
          </cell>
          <cell r="M19">
            <v>2.3159999999999998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0.33</v>
          </cell>
          <cell r="I20">
            <v>0.33</v>
          </cell>
          <cell r="J20">
            <v>0.33</v>
          </cell>
          <cell r="K20">
            <v>0.17159999999999997</v>
          </cell>
          <cell r="L20">
            <v>0.17</v>
          </cell>
          <cell r="M20">
            <v>0.17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7.999999999999996E-2</v>
          </cell>
          <cell r="L21">
            <v>0</v>
          </cell>
          <cell r="M21">
            <v>0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0.19699999999999995</v>
          </cell>
          <cell r="L22">
            <v>0</v>
          </cell>
          <cell r="M22">
            <v>0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0.1371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0.19479999999999997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0.2702</v>
          </cell>
          <cell r="L25">
            <v>0</v>
          </cell>
          <cell r="M25">
            <v>0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0.25460000000000005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0.18700000000000006</v>
          </cell>
          <cell r="L27">
            <v>0</v>
          </cell>
          <cell r="M27">
            <v>0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0.32479999999999998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0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0.15649999999999997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0.5</v>
          </cell>
          <cell r="F31">
            <v>0.25</v>
          </cell>
          <cell r="G31">
            <v>0.25</v>
          </cell>
          <cell r="H31">
            <v>0</v>
          </cell>
          <cell r="I31">
            <v>0</v>
          </cell>
          <cell r="J31">
            <v>0</v>
          </cell>
          <cell r="K31">
            <v>0.22970000000000002</v>
          </cell>
          <cell r="L31">
            <v>0</v>
          </cell>
          <cell r="M31">
            <v>1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0.19479999999999997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0.23370000000000002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0.15669999999999995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0.28510000000000002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7.999999999999996E-2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0.11600000000000001</v>
          </cell>
          <cell r="C41">
            <v>0.03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0.10219999999999996</v>
          </cell>
          <cell r="L41">
            <v>0</v>
          </cell>
          <cell r="M41">
            <v>0.14600000000000002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0.18810000000000004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5.5890000000000004</v>
          </cell>
          <cell r="E44">
            <v>0</v>
          </cell>
          <cell r="F44">
            <v>0</v>
          </cell>
          <cell r="G44">
            <v>0.77300000000000002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6.3620000000000001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2</v>
          </cell>
          <cell r="G45">
            <v>2</v>
          </cell>
          <cell r="H45">
            <v>0</v>
          </cell>
          <cell r="I45">
            <v>0</v>
          </cell>
          <cell r="J45">
            <v>0</v>
          </cell>
          <cell r="K45">
            <v>0.29910000000000003</v>
          </cell>
          <cell r="L45">
            <v>0</v>
          </cell>
          <cell r="M45">
            <v>4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4.7E-2</v>
          </cell>
          <cell r="C46">
            <v>6.0999999999999999E-2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0.108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2.1259999999999999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2.1259999999999999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0.32500000000000001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0.22870000000000001</v>
          </cell>
          <cell r="L48">
            <v>0</v>
          </cell>
          <cell r="M48">
            <v>0.32500000000000001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0.23529999999999995</v>
          </cell>
          <cell r="L49">
            <v>0</v>
          </cell>
          <cell r="M49">
            <v>1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6.21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6.21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5.1989999999999998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0.29590000000000005</v>
          </cell>
          <cell r="L51">
            <v>0</v>
          </cell>
          <cell r="M51">
            <v>5.1989999999999998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0.61199999999999999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0.23770000000000002</v>
          </cell>
          <cell r="L52">
            <v>0</v>
          </cell>
          <cell r="M52">
            <v>0.61199999999999999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0.88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7.999999999999996E-2</v>
          </cell>
          <cell r="L53">
            <v>0</v>
          </cell>
          <cell r="M53">
            <v>0.88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0.85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7.999999999999996E-2</v>
          </cell>
          <cell r="L54">
            <v>0</v>
          </cell>
          <cell r="M54">
            <v>0.85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1.0329999999999999</v>
          </cell>
          <cell r="C55">
            <v>0</v>
          </cell>
          <cell r="D55">
            <v>2</v>
          </cell>
          <cell r="E55">
            <v>0</v>
          </cell>
          <cell r="F55">
            <v>0</v>
          </cell>
          <cell r="G55">
            <v>0</v>
          </cell>
          <cell r="H55">
            <v>0.26900000000000002</v>
          </cell>
          <cell r="I55">
            <v>0.65899999999999992</v>
          </cell>
          <cell r="J55">
            <v>2.0910000000000002</v>
          </cell>
          <cell r="K55">
            <v>0.20140000000000002</v>
          </cell>
          <cell r="L55">
            <v>0.60799999999999998</v>
          </cell>
          <cell r="M55">
            <v>3.641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0.438</v>
          </cell>
          <cell r="C56">
            <v>8.5000000000000006E-2</v>
          </cell>
          <cell r="D56">
            <v>0.55400000000000005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0.28559999999999997</v>
          </cell>
          <cell r="L56">
            <v>0</v>
          </cell>
          <cell r="M56">
            <v>1.077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0.12470000000000003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0.22089999999999999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0.35</v>
          </cell>
          <cell r="C66">
            <v>0.16</v>
          </cell>
          <cell r="D66">
            <v>0.15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0.33679999999999999</v>
          </cell>
          <cell r="L66">
            <v>0</v>
          </cell>
          <cell r="M66">
            <v>0.66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0.22199999999999998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0.21619999999999995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0.32240000000000002</v>
          </cell>
          <cell r="L69">
            <v>0</v>
          </cell>
          <cell r="M69">
            <v>1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0.22770000000000001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0.159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0.159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0.57599999999999996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0.57599999999999996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0.12139999999999995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0.23950000000000005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0.14810000000000001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0.16569999999999996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0.15339999999999998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0.17320000000000002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0.10219999999999996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0.24199999999999999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0.20779999999999998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0.20779999999999998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8.7999999999999995E-2</v>
          </cell>
          <cell r="F89">
            <v>1.0999999999999999E-2</v>
          </cell>
          <cell r="G89">
            <v>1.0999999999999999E-2</v>
          </cell>
          <cell r="H89">
            <v>0</v>
          </cell>
          <cell r="I89">
            <v>0</v>
          </cell>
          <cell r="J89">
            <v>0</v>
          </cell>
          <cell r="K89">
            <v>0.27110000000000001</v>
          </cell>
          <cell r="L89">
            <v>0</v>
          </cell>
          <cell r="M89">
            <v>0.10999999999999999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0.22489999999999999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0</v>
          </cell>
          <cell r="C94">
            <v>0.996</v>
          </cell>
          <cell r="D94">
            <v>0.873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1.869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1.895</v>
          </cell>
          <cell r="C98">
            <v>1.2130000000000001</v>
          </cell>
          <cell r="D98">
            <v>1.8919999999999999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5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0.15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7.999999999999996E-2</v>
          </cell>
          <cell r="L101">
            <v>0</v>
          </cell>
          <cell r="M101">
            <v>0.15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1.075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0.15529999999999999</v>
          </cell>
          <cell r="L102">
            <v>0</v>
          </cell>
          <cell r="M102">
            <v>1.075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0.20779999999999998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0.28200000000000003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2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0.24839999999999995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0.16549999999999998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0.21750000000000003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0.10719999999999996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0.20909999999999995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0.13170000000000004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0.16600000000000001</v>
          </cell>
          <cell r="C119">
            <v>0.16700000000000001</v>
          </cell>
          <cell r="D119">
            <v>0.16700000000000001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0.5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0.11119999999999997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7.4999999999999997E-2</v>
          </cell>
          <cell r="C122">
            <v>7.4999999999999997E-2</v>
          </cell>
          <cell r="D122">
            <v>7.4999999999999997E-2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0.22499999999999998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3.7909999999999999</v>
          </cell>
          <cell r="C123">
            <v>0.57099999999999995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0.29699999999999999</v>
          </cell>
          <cell r="I123">
            <v>0</v>
          </cell>
          <cell r="J123">
            <v>0</v>
          </cell>
          <cell r="K123">
            <v>0.27370000000000005</v>
          </cell>
          <cell r="L123">
            <v>8.1000000000000003E-2</v>
          </cell>
          <cell r="M123">
            <v>4.4429999999999996</v>
          </cell>
          <cell r="Q123">
            <v>0</v>
          </cell>
          <cell r="R123">
            <v>0</v>
          </cell>
        </row>
      </sheetData>
      <sheetData sheetId="39">
        <row r="3">
          <cell r="A3" t="str">
            <v>Row Labels</v>
          </cell>
          <cell r="B3" t="str">
            <v>Sum of PS26E</v>
          </cell>
          <cell r="C3" t="str">
            <v>Sum of PS26M</v>
          </cell>
          <cell r="D3" t="str">
            <v>Sum of PS26H</v>
          </cell>
          <cell r="E3" t="str">
            <v>Sum of PS26E97</v>
          </cell>
          <cell r="F3" t="str">
            <v>Sum of PS26M97</v>
          </cell>
          <cell r="G3" t="str">
            <v>Sum of PS26H97</v>
          </cell>
          <cell r="H3" t="str">
            <v>Sum of PS26E21</v>
          </cell>
          <cell r="I3" t="str">
            <v>Sum of PS26M21</v>
          </cell>
          <cell r="J3" t="str">
            <v>Sum of PS26H21</v>
          </cell>
          <cell r="K3">
            <v>31.21</v>
          </cell>
          <cell r="L3" t="str">
            <v>SpEd Staffed Health Svcs</v>
          </cell>
          <cell r="M3" t="str">
            <v>Total Health Svcs</v>
          </cell>
          <cell r="N3" t="str">
            <v>Contractor (01)</v>
          </cell>
          <cell r="O3" t="str">
            <v>Contractor (97)</v>
          </cell>
          <cell r="P3" t="str">
            <v>Contractor (21)</v>
          </cell>
          <cell r="Q3" t="str">
            <v>SpEd Contracted Health Svcs</v>
          </cell>
          <cell r="R3" t="str">
            <v>Total Contracted Health Svcs</v>
          </cell>
        </row>
        <row r="4">
          <cell r="A4" t="str">
            <v>01109</v>
          </cell>
          <cell r="B4">
            <v>4.9000000000000002E-2</v>
          </cell>
          <cell r="C4">
            <v>4.9000000000000002E-2</v>
          </cell>
          <cell r="D4">
            <v>4.8000000000000001E-2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9.4999999999999973E-2</v>
          </cell>
          <cell r="L4">
            <v>0</v>
          </cell>
          <cell r="M4">
            <v>0.14600000000000002</v>
          </cell>
          <cell r="Q4">
            <v>0</v>
          </cell>
          <cell r="R4">
            <v>0</v>
          </cell>
        </row>
        <row r="5">
          <cell r="A5" t="str">
            <v>01122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</row>
        <row r="6">
          <cell r="A6" t="str">
            <v>01147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0.24529999999999996</v>
          </cell>
          <cell r="L6">
            <v>0</v>
          </cell>
          <cell r="M6">
            <v>0</v>
          </cell>
          <cell r="Q6">
            <v>0</v>
          </cell>
          <cell r="R6">
            <v>0</v>
          </cell>
        </row>
        <row r="7">
          <cell r="A7" t="str">
            <v>03050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8.2500000000000018E-2</v>
          </cell>
          <cell r="L7">
            <v>0</v>
          </cell>
          <cell r="M7">
            <v>0</v>
          </cell>
          <cell r="Q7">
            <v>0</v>
          </cell>
          <cell r="R7">
            <v>0</v>
          </cell>
        </row>
        <row r="8">
          <cell r="A8" t="str">
            <v>03116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0.29959999999999998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</row>
        <row r="9">
          <cell r="A9" t="str">
            <v>04019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0.17390000000000005</v>
          </cell>
          <cell r="L9">
            <v>0</v>
          </cell>
          <cell r="M9">
            <v>0</v>
          </cell>
          <cell r="Q9">
            <v>0</v>
          </cell>
          <cell r="R9">
            <v>0</v>
          </cell>
        </row>
        <row r="10">
          <cell r="A10" t="str">
            <v>04069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Q10">
            <v>0</v>
          </cell>
          <cell r="R10">
            <v>0</v>
          </cell>
        </row>
        <row r="11">
          <cell r="A11" t="str">
            <v>04127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0.15110000000000001</v>
          </cell>
          <cell r="L11">
            <v>0</v>
          </cell>
          <cell r="M11">
            <v>0</v>
          </cell>
          <cell r="Q11">
            <v>0</v>
          </cell>
          <cell r="R11">
            <v>0</v>
          </cell>
        </row>
        <row r="12">
          <cell r="A12" t="str">
            <v>04222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0.15580000000000005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 t="str">
            <v>05402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0.01</v>
          </cell>
          <cell r="I13">
            <v>0</v>
          </cell>
          <cell r="J13">
            <v>0</v>
          </cell>
          <cell r="K13">
            <v>0.14890000000000003</v>
          </cell>
          <cell r="L13">
            <v>1E-3</v>
          </cell>
          <cell r="M13">
            <v>1E-3</v>
          </cell>
          <cell r="Q13">
            <v>0</v>
          </cell>
          <cell r="R13">
            <v>0</v>
          </cell>
        </row>
        <row r="14">
          <cell r="A14" t="str">
            <v>06098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0.65400000000000003</v>
          </cell>
          <cell r="K14">
            <v>0.21020000000000005</v>
          </cell>
          <cell r="L14">
            <v>0.13700000000000001</v>
          </cell>
          <cell r="M14">
            <v>0.13700000000000001</v>
          </cell>
          <cell r="Q14">
            <v>0</v>
          </cell>
          <cell r="R14">
            <v>0</v>
          </cell>
        </row>
        <row r="15">
          <cell r="A15" t="str">
            <v>06112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0.22619999999999996</v>
          </cell>
          <cell r="L15">
            <v>0</v>
          </cell>
          <cell r="M15">
            <v>0</v>
          </cell>
          <cell r="Q15">
            <v>0</v>
          </cell>
          <cell r="R15">
            <v>0</v>
          </cell>
        </row>
        <row r="16">
          <cell r="A16" t="str">
            <v>06119</v>
          </cell>
          <cell r="B16">
            <v>2.31</v>
          </cell>
          <cell r="C16">
            <v>1.9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1.742</v>
          </cell>
          <cell r="I16">
            <v>0.19500000000000001</v>
          </cell>
          <cell r="J16">
            <v>0</v>
          </cell>
          <cell r="K16">
            <v>0.22409999999999997</v>
          </cell>
          <cell r="L16">
            <v>0.434</v>
          </cell>
          <cell r="M16">
            <v>4.6440000000000001</v>
          </cell>
          <cell r="Q16">
            <v>0</v>
          </cell>
          <cell r="R16">
            <v>0</v>
          </cell>
        </row>
        <row r="17">
          <cell r="A17" t="str">
            <v>06122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0.21719999999999995</v>
          </cell>
          <cell r="L17">
            <v>0</v>
          </cell>
          <cell r="M17">
            <v>0</v>
          </cell>
          <cell r="Q17">
            <v>0</v>
          </cell>
          <cell r="R17">
            <v>0</v>
          </cell>
        </row>
        <row r="18">
          <cell r="A18" t="str">
            <v>08401</v>
          </cell>
          <cell r="B18">
            <v>0.33</v>
          </cell>
          <cell r="C18">
            <v>0.33</v>
          </cell>
          <cell r="D18">
            <v>0.34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0.22750000000000004</v>
          </cell>
          <cell r="L18">
            <v>0</v>
          </cell>
          <cell r="M18">
            <v>1</v>
          </cell>
          <cell r="Q18">
            <v>0</v>
          </cell>
          <cell r="R18">
            <v>0</v>
          </cell>
        </row>
        <row r="19">
          <cell r="A19" t="str">
            <v>08458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0.2843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</row>
        <row r="20">
          <cell r="A20" t="str">
            <v>09075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0.17159999999999997</v>
          </cell>
          <cell r="L20">
            <v>0</v>
          </cell>
          <cell r="M20">
            <v>0</v>
          </cell>
          <cell r="Q20">
            <v>0</v>
          </cell>
          <cell r="R20">
            <v>0</v>
          </cell>
        </row>
        <row r="21">
          <cell r="A21" t="str">
            <v>09102</v>
          </cell>
          <cell r="B21">
            <v>0.155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7.999999999999996E-2</v>
          </cell>
          <cell r="L21">
            <v>0</v>
          </cell>
          <cell r="M21">
            <v>0.155</v>
          </cell>
          <cell r="Q21">
            <v>0</v>
          </cell>
          <cell r="R21">
            <v>0</v>
          </cell>
        </row>
        <row r="22">
          <cell r="A22" t="str">
            <v>09207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1.0999999999999999E-2</v>
          </cell>
          <cell r="J22">
            <v>0</v>
          </cell>
          <cell r="K22">
            <v>0.19699999999999995</v>
          </cell>
          <cell r="L22">
            <v>2E-3</v>
          </cell>
          <cell r="M22">
            <v>2E-3</v>
          </cell>
          <cell r="Q22">
            <v>0</v>
          </cell>
          <cell r="R22">
            <v>0</v>
          </cell>
        </row>
        <row r="23">
          <cell r="A23" t="str">
            <v>10050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0.1371</v>
          </cell>
          <cell r="L23">
            <v>0</v>
          </cell>
          <cell r="M23">
            <v>0</v>
          </cell>
          <cell r="Q23">
            <v>0</v>
          </cell>
          <cell r="R23">
            <v>0</v>
          </cell>
        </row>
        <row r="24">
          <cell r="A24" t="str">
            <v>10070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0.19479999999999997</v>
          </cell>
          <cell r="L24">
            <v>0</v>
          </cell>
          <cell r="M24">
            <v>0</v>
          </cell>
          <cell r="Q24">
            <v>0</v>
          </cell>
          <cell r="R24">
            <v>0</v>
          </cell>
        </row>
        <row r="25">
          <cell r="A25" t="str">
            <v>11051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0.05</v>
          </cell>
          <cell r="I25">
            <v>0</v>
          </cell>
          <cell r="J25">
            <v>0</v>
          </cell>
          <cell r="K25">
            <v>0.2702</v>
          </cell>
          <cell r="L25">
            <v>1.4E-2</v>
          </cell>
          <cell r="M25">
            <v>1.4E-2</v>
          </cell>
          <cell r="Q25">
            <v>0</v>
          </cell>
          <cell r="R25">
            <v>0</v>
          </cell>
        </row>
        <row r="26">
          <cell r="A26" t="str">
            <v>12110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0.25460000000000005</v>
          </cell>
          <cell r="L26">
            <v>0</v>
          </cell>
          <cell r="M26">
            <v>0</v>
          </cell>
          <cell r="Q26">
            <v>0</v>
          </cell>
          <cell r="R26">
            <v>0</v>
          </cell>
        </row>
        <row r="27">
          <cell r="A27" t="str">
            <v>13144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0.151</v>
          </cell>
          <cell r="I27">
            <v>4.2000000000000003E-2</v>
          </cell>
          <cell r="J27">
            <v>8.6999999999999994E-2</v>
          </cell>
          <cell r="K27">
            <v>0.18700000000000006</v>
          </cell>
          <cell r="L27">
            <v>5.1999999999999998E-2</v>
          </cell>
          <cell r="M27">
            <v>5.1999999999999998E-2</v>
          </cell>
          <cell r="Q27">
            <v>0</v>
          </cell>
          <cell r="R27">
            <v>0</v>
          </cell>
        </row>
        <row r="28">
          <cell r="A28" t="str">
            <v>13146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0.32479999999999998</v>
          </cell>
          <cell r="L28">
            <v>0</v>
          </cell>
          <cell r="M28">
            <v>0</v>
          </cell>
          <cell r="Q28">
            <v>0</v>
          </cell>
          <cell r="R28">
            <v>0</v>
          </cell>
        </row>
        <row r="29">
          <cell r="A29" t="str">
            <v>13151</v>
          </cell>
          <cell r="B29">
            <v>0</v>
          </cell>
          <cell r="C29">
            <v>0</v>
          </cell>
          <cell r="D29">
            <v>0.2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0.27559999999999996</v>
          </cell>
          <cell r="L29">
            <v>0</v>
          </cell>
          <cell r="M29">
            <v>0.2</v>
          </cell>
          <cell r="Q29">
            <v>0</v>
          </cell>
          <cell r="R29">
            <v>0</v>
          </cell>
        </row>
        <row r="30">
          <cell r="A30" t="str">
            <v>13156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0.15649999999999997</v>
          </cell>
          <cell r="L30">
            <v>0</v>
          </cell>
          <cell r="M30">
            <v>0</v>
          </cell>
          <cell r="Q30">
            <v>0</v>
          </cell>
          <cell r="R30">
            <v>0</v>
          </cell>
        </row>
        <row r="31">
          <cell r="A31" t="str">
            <v>13160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0.22970000000000002</v>
          </cell>
          <cell r="L31">
            <v>0</v>
          </cell>
          <cell r="M31">
            <v>0</v>
          </cell>
          <cell r="Q31">
            <v>0</v>
          </cell>
          <cell r="R31">
            <v>0</v>
          </cell>
        </row>
        <row r="32">
          <cell r="A32" t="str">
            <v>13167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0.15269999999999995</v>
          </cell>
          <cell r="L32">
            <v>0</v>
          </cell>
          <cell r="M32">
            <v>0</v>
          </cell>
          <cell r="Q32">
            <v>0</v>
          </cell>
          <cell r="R32">
            <v>0</v>
          </cell>
        </row>
        <row r="33">
          <cell r="A33" t="str">
            <v>13301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0.19479999999999997</v>
          </cell>
          <cell r="L33">
            <v>0</v>
          </cell>
          <cell r="M33">
            <v>0</v>
          </cell>
          <cell r="Q33">
            <v>0</v>
          </cell>
          <cell r="R33">
            <v>0</v>
          </cell>
        </row>
        <row r="34">
          <cell r="A34" t="str">
            <v>14064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0.23370000000000002</v>
          </cell>
          <cell r="L34">
            <v>0</v>
          </cell>
          <cell r="M34">
            <v>0</v>
          </cell>
          <cell r="Q34">
            <v>0</v>
          </cell>
          <cell r="R34">
            <v>0</v>
          </cell>
        </row>
        <row r="35">
          <cell r="A35" t="str">
            <v>14065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0.15669999999999995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</row>
        <row r="36">
          <cell r="A36" t="str">
            <v>14066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0.64100000000000001</v>
          </cell>
          <cell r="I36">
            <v>0</v>
          </cell>
          <cell r="J36">
            <v>0.113</v>
          </cell>
          <cell r="K36">
            <v>0.28510000000000002</v>
          </cell>
          <cell r="L36">
            <v>0.215</v>
          </cell>
          <cell r="M36">
            <v>0.215</v>
          </cell>
          <cell r="Q36">
            <v>0</v>
          </cell>
          <cell r="R36">
            <v>0</v>
          </cell>
        </row>
        <row r="37">
          <cell r="A37" t="str">
            <v>14097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0.20779999999999998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A38" t="str">
            <v>14104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7.999999999999996E-2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</row>
        <row r="39">
          <cell r="A39" t="str">
            <v>14400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0.14639999999999997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</row>
        <row r="40">
          <cell r="A40" t="str">
            <v>15206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0.19699999999999995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 t="str">
            <v>16020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0.10219999999999996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</row>
        <row r="42">
          <cell r="A42" t="str">
            <v>16046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8.8300000000000045E-2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</row>
        <row r="43">
          <cell r="A43" t="str">
            <v>16050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0.18810000000000004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</row>
        <row r="44">
          <cell r="A44" t="str">
            <v>17001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0.2319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</row>
        <row r="45">
          <cell r="A45" t="str">
            <v>17210</v>
          </cell>
          <cell r="B45">
            <v>1</v>
          </cell>
          <cell r="C45">
            <v>0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0.29910000000000003</v>
          </cell>
          <cell r="L45">
            <v>0</v>
          </cell>
          <cell r="M45">
            <v>2</v>
          </cell>
          <cell r="Q45">
            <v>0</v>
          </cell>
          <cell r="R45">
            <v>0</v>
          </cell>
        </row>
        <row r="46">
          <cell r="A46" t="str">
            <v>17400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0.21419999999999995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</row>
        <row r="47">
          <cell r="A47" t="str">
            <v>17401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0.24929999999999997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</row>
        <row r="48">
          <cell r="A48" t="str">
            <v>17410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0.4</v>
          </cell>
          <cell r="I48">
            <v>0.2</v>
          </cell>
          <cell r="J48">
            <v>0</v>
          </cell>
          <cell r="K48">
            <v>0.22870000000000001</v>
          </cell>
          <cell r="L48">
            <v>0.13700000000000001</v>
          </cell>
          <cell r="M48">
            <v>0.13700000000000001</v>
          </cell>
          <cell r="Q48">
            <v>0</v>
          </cell>
          <cell r="R48">
            <v>0</v>
          </cell>
        </row>
        <row r="49">
          <cell r="A49" t="str">
            <v>17411</v>
          </cell>
          <cell r="B49">
            <v>0</v>
          </cell>
          <cell r="C49">
            <v>0</v>
          </cell>
          <cell r="D49">
            <v>2.181</v>
          </cell>
          <cell r="E49">
            <v>0</v>
          </cell>
          <cell r="F49">
            <v>0</v>
          </cell>
          <cell r="G49">
            <v>0</v>
          </cell>
          <cell r="H49">
            <v>1.2</v>
          </cell>
          <cell r="I49">
            <v>0</v>
          </cell>
          <cell r="J49">
            <v>0</v>
          </cell>
          <cell r="K49">
            <v>0.23529999999999995</v>
          </cell>
          <cell r="L49">
            <v>0.28199999999999997</v>
          </cell>
          <cell r="M49">
            <v>2.4630000000000001</v>
          </cell>
          <cell r="Q49">
            <v>0</v>
          </cell>
          <cell r="R49">
            <v>0</v>
          </cell>
        </row>
        <row r="50">
          <cell r="A50" t="str">
            <v>17414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0.23450000000000004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</row>
        <row r="51">
          <cell r="A51" t="str">
            <v>17415</v>
          </cell>
          <cell r="B51">
            <v>3.3449999999999998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0.29590000000000005</v>
          </cell>
          <cell r="L51">
            <v>0</v>
          </cell>
          <cell r="M51">
            <v>3.3449999999999998</v>
          </cell>
          <cell r="Q51">
            <v>0</v>
          </cell>
          <cell r="R51">
            <v>0</v>
          </cell>
        </row>
        <row r="52">
          <cell r="A52" t="str">
            <v>17417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1.1439999999999999</v>
          </cell>
          <cell r="I52">
            <v>0.38600000000000001</v>
          </cell>
          <cell r="J52">
            <v>0.77500000000000002</v>
          </cell>
          <cell r="K52">
            <v>0.23770000000000002</v>
          </cell>
          <cell r="L52">
            <v>0.54800000000000004</v>
          </cell>
          <cell r="M52">
            <v>0.54800000000000004</v>
          </cell>
          <cell r="Q52">
            <v>0</v>
          </cell>
          <cell r="R52">
            <v>0</v>
          </cell>
        </row>
        <row r="53">
          <cell r="A53" t="str">
            <v>17911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7.999999999999996E-2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</row>
        <row r="54">
          <cell r="A54" t="str">
            <v>17916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7.999999999999996E-2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</row>
        <row r="55">
          <cell r="A55" t="str">
            <v>18400</v>
          </cell>
          <cell r="B55">
            <v>5.3999999999999999E-2</v>
          </cell>
          <cell r="C55">
            <v>2.1000000000000001E-2</v>
          </cell>
          <cell r="D55">
            <v>2.1000000000000001E-2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0.20140000000000002</v>
          </cell>
          <cell r="L55">
            <v>0</v>
          </cell>
          <cell r="M55">
            <v>9.6000000000000002E-2</v>
          </cell>
          <cell r="Q55">
            <v>0</v>
          </cell>
          <cell r="R55">
            <v>0</v>
          </cell>
        </row>
        <row r="56">
          <cell r="A56" t="str">
            <v>18401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0.9</v>
          </cell>
          <cell r="I56">
            <v>0</v>
          </cell>
          <cell r="J56">
            <v>0.22500000000000001</v>
          </cell>
          <cell r="K56">
            <v>0.28559999999999997</v>
          </cell>
          <cell r="L56">
            <v>0.32100000000000001</v>
          </cell>
          <cell r="M56">
            <v>0.32100000000000001</v>
          </cell>
          <cell r="Q56">
            <v>0</v>
          </cell>
          <cell r="R56">
            <v>0</v>
          </cell>
        </row>
        <row r="57">
          <cell r="A57" t="str">
            <v>18402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0.27010000000000001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</row>
        <row r="58">
          <cell r="A58" t="str">
            <v>18901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0.11160000000000003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</row>
        <row r="59">
          <cell r="A59" t="str">
            <v>19400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0.12470000000000003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</row>
        <row r="60">
          <cell r="A60" t="str">
            <v>19403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0.22089999999999999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</row>
        <row r="61">
          <cell r="A61" t="str">
            <v>20215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0.20779999999999998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</row>
        <row r="62">
          <cell r="A62" t="str">
            <v>20403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0.20779999999999998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 t="str">
            <v>20405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0.20779999999999998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</row>
        <row r="64">
          <cell r="A64" t="str">
            <v>20406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0.20779999999999998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</row>
        <row r="65">
          <cell r="A65" t="str">
            <v>21036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0.12709999999999999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 t="str">
            <v>21206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0.15</v>
          </cell>
          <cell r="I66">
            <v>0</v>
          </cell>
          <cell r="J66">
            <v>0</v>
          </cell>
          <cell r="K66">
            <v>0.33679999999999999</v>
          </cell>
          <cell r="L66">
            <v>5.0999999999999997E-2</v>
          </cell>
          <cell r="M66">
            <v>5.0999999999999997E-2</v>
          </cell>
          <cell r="Q66">
            <v>0</v>
          </cell>
          <cell r="R66">
            <v>0</v>
          </cell>
        </row>
        <row r="67">
          <cell r="A67" t="str">
            <v>21214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0.22199999999999998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</row>
        <row r="68">
          <cell r="A68" t="str">
            <v>21226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0.21619999999999995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</row>
        <row r="69">
          <cell r="A69" t="str">
            <v>21237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0.32240000000000002</v>
          </cell>
          <cell r="L69">
            <v>0</v>
          </cell>
          <cell r="M69">
            <v>1</v>
          </cell>
          <cell r="Q69">
            <v>0</v>
          </cell>
          <cell r="R69">
            <v>0</v>
          </cell>
        </row>
        <row r="70">
          <cell r="A70" t="str">
            <v>21301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0.22770000000000001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</row>
        <row r="71">
          <cell r="A71" t="str">
            <v>21302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0.27159999999999995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</row>
        <row r="72">
          <cell r="A72" t="str">
            <v>21303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0.22619999999999996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</row>
        <row r="73">
          <cell r="A73" t="str">
            <v>22008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0.12139999999999995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</row>
        <row r="74">
          <cell r="A74" t="str">
            <v>22009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0.23950000000000005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</row>
        <row r="75">
          <cell r="A75" t="str">
            <v>22017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0.14810000000000001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</row>
        <row r="76">
          <cell r="A76" t="str">
            <v>22073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0.16569999999999996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</row>
        <row r="77">
          <cell r="A77" t="str">
            <v>22200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0.17820000000000003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</row>
        <row r="78">
          <cell r="A78" t="str">
            <v>23311</v>
          </cell>
          <cell r="B78">
            <v>0.25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0.15290000000000004</v>
          </cell>
          <cell r="L78">
            <v>0</v>
          </cell>
          <cell r="M78">
            <v>0.25</v>
          </cell>
          <cell r="Q78">
            <v>0</v>
          </cell>
          <cell r="R78">
            <v>0</v>
          </cell>
        </row>
        <row r="79">
          <cell r="A79" t="str">
            <v>23402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0.15339999999999998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A80" t="str">
            <v>23403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0.2</v>
          </cell>
          <cell r="I80">
            <v>0.2</v>
          </cell>
          <cell r="J80">
            <v>0.2</v>
          </cell>
          <cell r="K80">
            <v>0.17320000000000002</v>
          </cell>
          <cell r="L80">
            <v>0.104</v>
          </cell>
          <cell r="M80">
            <v>0.104</v>
          </cell>
          <cell r="Q80">
            <v>0</v>
          </cell>
          <cell r="R80">
            <v>0</v>
          </cell>
        </row>
        <row r="81">
          <cell r="A81" t="str">
            <v>24014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0.10219999999999996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</row>
        <row r="82">
          <cell r="A82" t="str">
            <v>24105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0.18159999999999998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</row>
        <row r="83">
          <cell r="A83" t="str">
            <v>24111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0.21899999999999997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 t="str">
            <v>24122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0.20899999999999996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</row>
        <row r="85">
          <cell r="A85" t="str">
            <v>24404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0.21509999999999996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</row>
        <row r="86">
          <cell r="A86" t="str">
            <v>24410</v>
          </cell>
          <cell r="B86">
            <v>5.8000000000000003E-2</v>
          </cell>
          <cell r="C86">
            <v>1.7000000000000001E-2</v>
          </cell>
          <cell r="D86">
            <v>3.3000000000000002E-2</v>
          </cell>
          <cell r="E86">
            <v>0</v>
          </cell>
          <cell r="F86">
            <v>0</v>
          </cell>
          <cell r="G86">
            <v>0</v>
          </cell>
          <cell r="H86">
            <v>7.0000000000000007E-2</v>
          </cell>
          <cell r="I86">
            <v>0</v>
          </cell>
          <cell r="J86">
            <v>0</v>
          </cell>
          <cell r="K86">
            <v>0.24199999999999999</v>
          </cell>
          <cell r="L86">
            <v>1.7000000000000001E-2</v>
          </cell>
          <cell r="M86">
            <v>0.125</v>
          </cell>
          <cell r="Q86">
            <v>0</v>
          </cell>
          <cell r="R86">
            <v>0</v>
          </cell>
        </row>
        <row r="87">
          <cell r="A87" t="str">
            <v>25101</v>
          </cell>
          <cell r="B87">
            <v>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0.20779999999999998</v>
          </cell>
          <cell r="L87">
            <v>0</v>
          </cell>
          <cell r="M87">
            <v>1</v>
          </cell>
          <cell r="Q87">
            <v>0</v>
          </cell>
          <cell r="R87">
            <v>0</v>
          </cell>
        </row>
        <row r="88">
          <cell r="A88" t="str">
            <v>25116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0.20779999999999998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</row>
        <row r="89">
          <cell r="A89" t="str">
            <v>25118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0.27110000000000001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</row>
        <row r="90">
          <cell r="A90" t="str">
            <v>25155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0.20779999999999998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</row>
        <row r="91">
          <cell r="A91" t="str">
            <v>25160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0.24519999999999997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</row>
        <row r="92">
          <cell r="A92" t="str">
            <v>25200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8.6200000000000054E-2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</row>
        <row r="93">
          <cell r="A93" t="str">
            <v>26070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0.22489999999999999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</row>
        <row r="94">
          <cell r="A94" t="str">
            <v>27010</v>
          </cell>
          <cell r="B94">
            <v>1.119</v>
          </cell>
          <cell r="C94">
            <v>0.44800000000000001</v>
          </cell>
          <cell r="D94">
            <v>0.44800000000000001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0.27710000000000001</v>
          </cell>
          <cell r="L94">
            <v>0</v>
          </cell>
          <cell r="M94">
            <v>2.0150000000000001</v>
          </cell>
          <cell r="Q94">
            <v>0</v>
          </cell>
          <cell r="R94">
            <v>0</v>
          </cell>
        </row>
        <row r="95">
          <cell r="A95" t="str">
            <v>27019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0.11040000000000005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</row>
        <row r="96">
          <cell r="A96" t="str">
            <v>27320</v>
          </cell>
          <cell r="B96">
            <v>0.61599999999999999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0.26139999999999997</v>
          </cell>
          <cell r="L96">
            <v>0</v>
          </cell>
          <cell r="M96">
            <v>0.61599999999999999</v>
          </cell>
          <cell r="Q96">
            <v>0</v>
          </cell>
          <cell r="R96">
            <v>0</v>
          </cell>
        </row>
        <row r="97">
          <cell r="A97" t="str">
            <v>27343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0.25560000000000005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</row>
        <row r="98">
          <cell r="A98" t="str">
            <v>27403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0.31089999999999995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</row>
        <row r="99">
          <cell r="A99" t="str">
            <v>27416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0.25880000000000003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</row>
        <row r="100">
          <cell r="A100" t="str">
            <v>27417</v>
          </cell>
          <cell r="B100">
            <v>0</v>
          </cell>
          <cell r="C100">
            <v>0.5</v>
          </cell>
          <cell r="D100">
            <v>0.5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0.30549999999999999</v>
          </cell>
          <cell r="L100">
            <v>0</v>
          </cell>
          <cell r="M100">
            <v>1</v>
          </cell>
          <cell r="Q100">
            <v>0</v>
          </cell>
          <cell r="R100">
            <v>0</v>
          </cell>
        </row>
        <row r="101">
          <cell r="A101" t="str">
            <v>27902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7.999999999999996E-2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</row>
        <row r="102">
          <cell r="A102" t="str">
            <v>29311</v>
          </cell>
          <cell r="B102">
            <v>0.59399999999999997</v>
          </cell>
          <cell r="C102">
            <v>0.372</v>
          </cell>
          <cell r="D102">
            <v>0.57399999999999995</v>
          </cell>
          <cell r="E102">
            <v>0</v>
          </cell>
          <cell r="F102">
            <v>0</v>
          </cell>
          <cell r="G102">
            <v>0</v>
          </cell>
          <cell r="H102">
            <v>0.59599999999999997</v>
          </cell>
          <cell r="I102">
            <v>8.0000000000000002E-3</v>
          </cell>
          <cell r="J102">
            <v>8.0000000000000002E-3</v>
          </cell>
          <cell r="K102">
            <v>0.15529999999999999</v>
          </cell>
          <cell r="L102">
            <v>9.5000000000000001E-2</v>
          </cell>
          <cell r="M102">
            <v>1.6349999999999998</v>
          </cell>
          <cell r="Q102">
            <v>0</v>
          </cell>
          <cell r="R102">
            <v>0</v>
          </cell>
        </row>
        <row r="103">
          <cell r="A103" t="str">
            <v>30002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0.20779999999999998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30029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0.20779999999999998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</row>
        <row r="105">
          <cell r="A105" t="str">
            <v>30303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0.20779999999999998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</row>
        <row r="106">
          <cell r="A106" t="str">
            <v>31004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5</v>
          </cell>
          <cell r="I106">
            <v>0.6</v>
          </cell>
          <cell r="J106">
            <v>1</v>
          </cell>
          <cell r="K106">
            <v>0.28200000000000003</v>
          </cell>
          <cell r="L106">
            <v>1.861</v>
          </cell>
          <cell r="M106">
            <v>1.861</v>
          </cell>
          <cell r="Q106">
            <v>0</v>
          </cell>
          <cell r="R106">
            <v>0</v>
          </cell>
        </row>
        <row r="107">
          <cell r="A107" t="str">
            <v>31006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0.27229999999999999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</row>
        <row r="108">
          <cell r="A108" t="str">
            <v>31016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0.24839999999999995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</row>
        <row r="109">
          <cell r="A109" t="str">
            <v>31201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0.24399999999999999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</row>
        <row r="110">
          <cell r="A110" t="str">
            <v>31332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0.25060000000000004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A111" t="str">
            <v>32081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0.25019999999999998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 t="str">
            <v>32325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0.24119999999999997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</row>
        <row r="113">
          <cell r="A113" t="str">
            <v>32326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2.9000000000000001E-2</v>
          </cell>
          <cell r="I113">
            <v>2.9000000000000001E-2</v>
          </cell>
          <cell r="J113">
            <v>0</v>
          </cell>
          <cell r="K113">
            <v>0.16549999999999998</v>
          </cell>
          <cell r="L113">
            <v>0.01</v>
          </cell>
          <cell r="M113">
            <v>0.01</v>
          </cell>
          <cell r="Q113">
            <v>0</v>
          </cell>
          <cell r="R113">
            <v>0</v>
          </cell>
        </row>
        <row r="114">
          <cell r="A114" t="str">
            <v>32360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0.21750000000000003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 t="str">
            <v>32901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0.10719999999999996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</row>
        <row r="116">
          <cell r="A116" t="str">
            <v>33030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0.10140000000000005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</row>
        <row r="117">
          <cell r="A117" t="str">
            <v>33036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0.20909999999999995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</row>
        <row r="118">
          <cell r="A118" t="str">
            <v>33070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4.1000000000000002E-2</v>
          </cell>
          <cell r="J118">
            <v>0</v>
          </cell>
          <cell r="K118">
            <v>0.13170000000000004</v>
          </cell>
          <cell r="L118">
            <v>5.0000000000000001E-3</v>
          </cell>
          <cell r="M118">
            <v>5.0000000000000001E-3</v>
          </cell>
          <cell r="Q118">
            <v>0</v>
          </cell>
          <cell r="R118">
            <v>0</v>
          </cell>
        </row>
        <row r="119">
          <cell r="A119" t="str">
            <v>33115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0.25690000000000002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</row>
        <row r="120">
          <cell r="A120" t="str">
            <v>33206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0.11119999999999997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</row>
        <row r="121">
          <cell r="A121" t="str">
            <v>33211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0.18789999999999996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 t="str">
            <v>33212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0.18759999999999999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</row>
        <row r="123">
          <cell r="A123" t="str">
            <v>34003</v>
          </cell>
          <cell r="B123">
            <v>2.984</v>
          </cell>
          <cell r="C123">
            <v>0.42599999999999999</v>
          </cell>
          <cell r="D123">
            <v>1.0660000000000001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0.27370000000000005</v>
          </cell>
          <cell r="L123">
            <v>0</v>
          </cell>
          <cell r="M123">
            <v>4.476</v>
          </cell>
          <cell r="Q123">
            <v>0</v>
          </cell>
          <cell r="R123">
            <v>0</v>
          </cell>
        </row>
      </sheetData>
      <sheetData sheetId="40">
        <row r="2">
          <cell r="J2">
            <v>67585</v>
          </cell>
        </row>
      </sheetData>
      <sheetData sheetId="4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ichelle Matakas" id="{2D9FDAEC-CD7A-4BC9-B662-9C1EB041EF40}" userId="S::Michelle.Matakas@k12.wa.us::36840e67-fe79-4865-b32a-7bfa16c7957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I3" dT="2023-01-27T19:45:04.58" personId="{2D9FDAEC-CD7A-4BC9-B662-9C1EB041EF40}" id="{6C05E51D-41E5-4AA2-9C50-62189FB9ACBF}">
    <text>Percentage calculated by certification team, headcount percentage based on total staff reported in certificated duty roots only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DC04-B49A-4E51-BA67-F9BE91B54969}">
  <sheetPr>
    <pageSetUpPr fitToPage="1"/>
  </sheetPr>
  <dimension ref="A1:H51"/>
  <sheetViews>
    <sheetView tabSelected="1" topLeftCell="B1" zoomScaleNormal="100" workbookViewId="0">
      <selection activeCell="P6" sqref="P6"/>
    </sheetView>
  </sheetViews>
  <sheetFormatPr defaultRowHeight="14.4" x14ac:dyDescent="0.3"/>
  <cols>
    <col min="1" max="1" width="4.88671875" hidden="1" customWidth="1"/>
    <col min="2" max="2" width="5.44140625" customWidth="1"/>
    <col min="3" max="3" width="25.109375" customWidth="1"/>
    <col min="4" max="6" width="12.6640625" customWidth="1"/>
    <col min="7" max="7" width="13.88671875" customWidth="1"/>
    <col min="8" max="8" width="12.6640625" customWidth="1"/>
  </cols>
  <sheetData>
    <row r="1" spans="1:8" ht="44.1" customHeight="1" x14ac:dyDescent="0.45">
      <c r="A1" s="41" t="str">
        <f>VLOOKUP(C4,'District Detail SY 202223'!B:AJ,35,FALSE)</f>
        <v>00000</v>
      </c>
      <c r="B1" s="41"/>
      <c r="C1" s="78" t="s">
        <v>1047</v>
      </c>
      <c r="D1" s="79"/>
      <c r="E1" s="79"/>
      <c r="F1" s="79"/>
      <c r="G1" s="79"/>
      <c r="H1" s="79"/>
    </row>
    <row r="2" spans="1:8" x14ac:dyDescent="0.3">
      <c r="C2" s="49" t="s">
        <v>1015</v>
      </c>
    </row>
    <row r="3" spans="1:8" ht="15" thickBot="1" x14ac:dyDescent="0.35"/>
    <row r="4" spans="1:8" ht="18.600000000000001" thickBot="1" x14ac:dyDescent="0.35">
      <c r="C4" s="75" t="s">
        <v>35</v>
      </c>
      <c r="D4" s="76"/>
      <c r="E4" s="76"/>
      <c r="F4" s="77"/>
      <c r="G4" s="46" t="s">
        <v>994</v>
      </c>
    </row>
    <row r="5" spans="1:8" ht="15" thickBot="1" x14ac:dyDescent="0.35"/>
    <row r="6" spans="1:8" ht="15" thickBot="1" x14ac:dyDescent="0.35">
      <c r="F6" s="42" t="s">
        <v>1048</v>
      </c>
      <c r="G6" s="54">
        <f>VLOOKUP(A1,'Enroll Data as of Jun 2023'!A:F,6,FALSE)</f>
        <v>1229924.8599999987</v>
      </c>
    </row>
    <row r="7" spans="1:8" ht="15" thickBot="1" x14ac:dyDescent="0.35"/>
    <row r="8" spans="1:8" ht="15" thickBot="1" x14ac:dyDescent="0.35">
      <c r="F8" s="42" t="s">
        <v>1003</v>
      </c>
      <c r="G8" s="55">
        <f>VLOOKUP(A1,'District Detail SY 202223'!A:J,9,FALSE)</f>
        <v>0.60371933437792402</v>
      </c>
    </row>
    <row r="9" spans="1:8" ht="15" thickBot="1" x14ac:dyDescent="0.35"/>
    <row r="10" spans="1:8" ht="15" thickBot="1" x14ac:dyDescent="0.35">
      <c r="F10" s="42" t="s">
        <v>1004</v>
      </c>
      <c r="G10" s="55">
        <f>VLOOKUP(A1,'District Detail SY 202223'!A:J,10,FALSE)</f>
        <v>3.8656761844641584E-2</v>
      </c>
    </row>
    <row r="12" spans="1:8" ht="15.6" x14ac:dyDescent="0.3">
      <c r="C12" s="70" t="s">
        <v>1005</v>
      </c>
      <c r="D12" s="70"/>
      <c r="E12" s="70"/>
      <c r="F12" s="70"/>
      <c r="G12" s="70"/>
      <c r="H12" s="70"/>
    </row>
    <row r="13" spans="1:8" x14ac:dyDescent="0.3">
      <c r="C13" s="71" t="s">
        <v>995</v>
      </c>
      <c r="D13" s="71"/>
      <c r="E13" s="71" t="s">
        <v>1006</v>
      </c>
      <c r="F13" s="71"/>
      <c r="G13" s="71" t="s">
        <v>1051</v>
      </c>
      <c r="H13" s="71"/>
    </row>
    <row r="14" spans="1:8" x14ac:dyDescent="0.3">
      <c r="C14" s="69" t="s">
        <v>996</v>
      </c>
      <c r="D14" s="69"/>
      <c r="E14" s="73">
        <f>VLOOKUP(A1,'District Detail SY 202223'!A:AI,'District Detail SY 202223'!S1,FALSE)</f>
        <v>4.3659999999999988</v>
      </c>
      <c r="F14" s="73"/>
      <c r="G14" s="73"/>
      <c r="H14" s="73"/>
    </row>
    <row r="15" spans="1:8" x14ac:dyDescent="0.3">
      <c r="C15" s="69" t="s">
        <v>18</v>
      </c>
      <c r="D15" s="69"/>
      <c r="E15" s="73">
        <f>VLOOKUP(A1,'District Detail SY 202223'!A:AI,'District Detail SY 202223'!T1,FALSE)</f>
        <v>2438.0489999999995</v>
      </c>
      <c r="F15" s="73"/>
      <c r="G15" s="73">
        <f>VLOOKUP(A1,'District Detail SY 202223'!A:AI,'District Detail SY 202223'!K1,FALSE)</f>
        <v>2395.4650000000006</v>
      </c>
      <c r="H15" s="73"/>
    </row>
    <row r="16" spans="1:8" x14ac:dyDescent="0.3">
      <c r="C16" s="69" t="s">
        <v>997</v>
      </c>
      <c r="D16" s="69"/>
      <c r="E16" s="73">
        <f>VLOOKUP(A1,'District Detail SY 202223'!A:AI,'District Detail SY 202223'!U1,FALSE)</f>
        <v>146.04700000000003</v>
      </c>
      <c r="F16" s="73"/>
      <c r="G16" s="73"/>
      <c r="H16" s="73"/>
    </row>
    <row r="17" spans="3:8" x14ac:dyDescent="0.3">
      <c r="C17" s="69" t="s">
        <v>20</v>
      </c>
      <c r="D17" s="69"/>
      <c r="E17" s="73">
        <f>VLOOKUP(A1,'District Detail SY 202223'!A:AI,'District Detail SY 202223'!V1,FALSE)</f>
        <v>159.44200000000001</v>
      </c>
      <c r="F17" s="73"/>
      <c r="G17" s="73">
        <f>VLOOKUP(A1,'District Detail SY 202223'!A:AI,'District Detail SY 202223'!L1,FALSE)</f>
        <v>210.89300000000011</v>
      </c>
      <c r="H17" s="73"/>
    </row>
    <row r="18" spans="3:8" x14ac:dyDescent="0.3">
      <c r="C18" s="69" t="s">
        <v>998</v>
      </c>
      <c r="D18" s="69"/>
      <c r="E18" s="73">
        <f>VLOOKUP(A1,'District Detail SY 202223'!A:AI,'District Detail SY 202223'!W1,FALSE)</f>
        <v>373.25099999999992</v>
      </c>
      <c r="F18" s="73"/>
      <c r="G18" s="73"/>
      <c r="H18" s="73"/>
    </row>
    <row r="19" spans="3:8" x14ac:dyDescent="0.3">
      <c r="C19" s="69" t="s">
        <v>22</v>
      </c>
      <c r="D19" s="69"/>
      <c r="E19" s="73">
        <f>VLOOKUP(A1,'District Detail SY 202223'!A:AI,'District Detail SY 202223'!X1,FALSE)</f>
        <v>283.03299999999967</v>
      </c>
      <c r="F19" s="73"/>
      <c r="G19" s="73">
        <f>VLOOKUP(A1,'District Detail SY 202223'!A:AI,'District Detail SY 202223'!M1,FALSE)</f>
        <v>73.741000000000057</v>
      </c>
      <c r="H19" s="73"/>
    </row>
    <row r="20" spans="3:8" x14ac:dyDescent="0.3">
      <c r="C20" s="69" t="s">
        <v>23</v>
      </c>
      <c r="D20" s="69"/>
      <c r="E20" s="73">
        <f>VLOOKUP(A1,'District Detail SY 202223'!A:AI,'District Detail SY 202223'!Y1,FALSE)</f>
        <v>588.78499999999997</v>
      </c>
      <c r="F20" s="73"/>
      <c r="G20" s="73">
        <f>VLOOKUP(A1,'District Detail SY 202223'!A:AI,'District Detail SY 202223'!N1,FALSE)</f>
        <v>577.68899999999951</v>
      </c>
      <c r="H20" s="73"/>
    </row>
    <row r="21" spans="3:8" x14ac:dyDescent="0.3">
      <c r="C21" s="69" t="s">
        <v>999</v>
      </c>
      <c r="D21" s="69"/>
      <c r="E21" s="73">
        <f>VLOOKUP(A1,'District Detail SY 202223'!A:AI,'District Detail SY 202223'!Z1,FALSE)</f>
        <v>52.984999999999999</v>
      </c>
      <c r="F21" s="73"/>
      <c r="G21" s="73"/>
      <c r="H21" s="73"/>
    </row>
    <row r="22" spans="3:8" x14ac:dyDescent="0.3">
      <c r="C22" s="69" t="s">
        <v>25</v>
      </c>
      <c r="D22" s="69"/>
      <c r="E22" s="73">
        <f>VLOOKUP(A1,'District Detail SY 202223'!A:AI,'District Detail SY 202223'!AA1,FALSE)</f>
        <v>23.771999999999991</v>
      </c>
      <c r="F22" s="73"/>
      <c r="G22" s="73"/>
      <c r="H22" s="73"/>
    </row>
    <row r="23" spans="3:8" x14ac:dyDescent="0.3">
      <c r="C23" s="69" t="s">
        <v>26</v>
      </c>
      <c r="D23" s="69"/>
      <c r="E23" s="73">
        <f>VLOOKUP(A1,'District Detail SY 202223'!A:AI,'District Detail SY 202223'!AB1,FALSE)</f>
        <v>56.775999999999989</v>
      </c>
      <c r="F23" s="73"/>
      <c r="G23" s="73"/>
      <c r="H23" s="73"/>
    </row>
    <row r="24" spans="3:8" x14ac:dyDescent="0.3">
      <c r="C24" s="68" t="s">
        <v>1007</v>
      </c>
      <c r="D24" s="68"/>
      <c r="E24" s="74">
        <f>SUM(E14:F23)</f>
        <v>4126.5059999999994</v>
      </c>
      <c r="F24" s="74"/>
      <c r="G24" s="74">
        <f>SUM(G14:H23)</f>
        <v>3257.788</v>
      </c>
      <c r="H24" s="74"/>
    </row>
    <row r="25" spans="3:8" x14ac:dyDescent="0.3">
      <c r="C25" s="69" t="s">
        <v>1000</v>
      </c>
      <c r="D25" s="69"/>
      <c r="E25" s="73">
        <f>VLOOKUP(A1,'District Detail SY 202223'!A:AI,'District Detail SY 202223'!AD1,FALSE)</f>
        <v>103.99499999999999</v>
      </c>
      <c r="F25" s="73"/>
      <c r="G25" s="73">
        <f>VLOOKUP(A1,'District Detail SY 202223'!A:AI,'District Detail SY 202223'!Q1,FALSE)</f>
        <v>112.49200000000013</v>
      </c>
      <c r="H25" s="73"/>
    </row>
    <row r="26" spans="3:8" x14ac:dyDescent="0.3">
      <c r="C26" s="69" t="s">
        <v>1001</v>
      </c>
      <c r="D26" s="69"/>
      <c r="E26" s="73">
        <f>VLOOKUP(A1,'District Detail SY 202223'!A:AI,'District Detail SY 202223'!AE1,FALSE)</f>
        <v>1586.519</v>
      </c>
      <c r="F26" s="73"/>
      <c r="G26" s="73">
        <f>VLOOKUP(A1,'District Detail SY 202223'!A:AI,'District Detail SY 202223'!P1,FALSE)</f>
        <v>192.37199999999984</v>
      </c>
      <c r="H26" s="73"/>
    </row>
    <row r="27" spans="3:8" x14ac:dyDescent="0.3">
      <c r="C27" s="69" t="s">
        <v>1002</v>
      </c>
      <c r="D27" s="69"/>
      <c r="E27" s="73">
        <f>VLOOKUP(A1,'District Detail SY 202223'!A:AI,'District Detail SY 202223'!AF1,FALSE)</f>
        <v>836.30500000000018</v>
      </c>
      <c r="F27" s="73"/>
      <c r="G27" s="73"/>
      <c r="H27" s="73"/>
    </row>
    <row r="28" spans="3:8" x14ac:dyDescent="0.3">
      <c r="C28" s="68" t="s">
        <v>1008</v>
      </c>
      <c r="D28" s="68"/>
      <c r="E28" s="74">
        <f>SUM(E25:F27)</f>
        <v>2526.819</v>
      </c>
      <c r="F28" s="74"/>
      <c r="G28" s="74">
        <f>SUM(G25:H27)</f>
        <v>304.86399999999998</v>
      </c>
      <c r="H28" s="74"/>
    </row>
    <row r="29" spans="3:8" x14ac:dyDescent="0.3">
      <c r="C29" s="68" t="s">
        <v>1009</v>
      </c>
      <c r="D29" s="68"/>
      <c r="E29" s="74">
        <f>E28+E24</f>
        <v>6653.3249999999989</v>
      </c>
      <c r="F29" s="74"/>
      <c r="G29" s="74">
        <f>G28+G24</f>
        <v>3562.652</v>
      </c>
      <c r="H29" s="74"/>
    </row>
    <row r="30" spans="3:8" ht="35.1" customHeight="1" x14ac:dyDescent="0.3">
      <c r="C30" s="56"/>
      <c r="D30" s="57" t="s">
        <v>1049</v>
      </c>
      <c r="E30" s="72" t="str">
        <f>IF(A1="00000","Statewide, 37 LEAs did not meet PSES compliance for
 School Year 2022-23",IF(VLOOKUP(Summary!A1,'District Detail SY 202223'!A:F,6,FALSE)&gt;=0,"LEA met PSES compliance","LEA did not meet PSES compliance"))</f>
        <v>Statewide, 37 LEAs did not meet PSES compliance for
 School Year 2022-23</v>
      </c>
      <c r="F30" s="72"/>
      <c r="G30" s="72"/>
      <c r="H30" s="72"/>
    </row>
    <row r="31" spans="3:8" x14ac:dyDescent="0.3">
      <c r="C31" s="47" t="s">
        <v>1010</v>
      </c>
      <c r="D31" s="48">
        <f>IF(A1="00000",SUMIF('District Detail SY 202223'!F:F,"&lt;0",'District Detail SY 202223'!F:F),VLOOKUP(Summary!A1,'District Detail SY 202223'!A:F,6,FALSE))</f>
        <v>-12.418999999999999</v>
      </c>
      <c r="E31" s="47" t="s">
        <v>1011</v>
      </c>
      <c r="F31" s="48">
        <f>VLOOKUP(A1,'District Detail SY 202223'!A:H,7,FALSE)</f>
        <v>-11.672000000000001</v>
      </c>
      <c r="G31" s="47" t="s">
        <v>1012</v>
      </c>
      <c r="H31" s="48">
        <f>VLOOKUP(A1,'District Detail SY 202223'!A:H,8,FALSE)</f>
        <v>-0.74700000000000011</v>
      </c>
    </row>
    <row r="34" spans="3:8" ht="15.6" x14ac:dyDescent="0.3">
      <c r="C34" s="70" t="s">
        <v>1018</v>
      </c>
      <c r="D34" s="70"/>
      <c r="E34" s="70"/>
      <c r="F34" s="70"/>
      <c r="G34" s="70"/>
      <c r="H34" s="70"/>
    </row>
    <row r="35" spans="3:8" x14ac:dyDescent="0.3">
      <c r="C35" s="71" t="s">
        <v>995</v>
      </c>
      <c r="D35" s="71"/>
      <c r="E35" s="45" t="s">
        <v>1013</v>
      </c>
      <c r="F35" s="45" t="s">
        <v>1014</v>
      </c>
      <c r="G35" s="45" t="s">
        <v>1016</v>
      </c>
      <c r="H35" s="45" t="s">
        <v>1017</v>
      </c>
    </row>
    <row r="36" spans="3:8" x14ac:dyDescent="0.3">
      <c r="C36" s="69" t="s">
        <v>996</v>
      </c>
      <c r="D36" s="69"/>
      <c r="E36" s="50">
        <f>VLOOKUP(A1,'District Detail SY 202223'!A:AI,'District Detail SY 202223'!S1,FALSE)</f>
        <v>4.3659999999999988</v>
      </c>
      <c r="F36" s="50">
        <f>VLOOKUP(A1,'District Detail SY 202122'!A:Z,'District Detail SY 202122'!L1,FALSE)</f>
        <v>1.7429999999999999</v>
      </c>
      <c r="G36" s="50">
        <f>E36-F36</f>
        <v>2.6229999999999989</v>
      </c>
      <c r="H36" s="52">
        <f>IFERROR(G36/E36,0)</f>
        <v>0.60077874484654137</v>
      </c>
    </row>
    <row r="37" spans="3:8" x14ac:dyDescent="0.3">
      <c r="C37" s="69" t="s">
        <v>18</v>
      </c>
      <c r="D37" s="69"/>
      <c r="E37" s="50">
        <f>VLOOKUP(A1,'District Detail SY 202223'!A:AI,'District Detail SY 202223'!T1,FALSE)</f>
        <v>2438.0489999999995</v>
      </c>
      <c r="F37" s="50">
        <f>VLOOKUP(A1,'District Detail SY 202122'!A:Z,'District Detail SY 202122'!M1,FALSE)</f>
        <v>2294.0599999999995</v>
      </c>
      <c r="G37" s="50">
        <f t="shared" ref="G37:G49" si="0">E37-F37</f>
        <v>143.98900000000003</v>
      </c>
      <c r="H37" s="52">
        <f t="shared" ref="H37:H49" si="1">IFERROR(G37/E37,0)</f>
        <v>5.9059108328011478E-2</v>
      </c>
    </row>
    <row r="38" spans="3:8" x14ac:dyDescent="0.3">
      <c r="C38" s="69" t="s">
        <v>997</v>
      </c>
      <c r="D38" s="69"/>
      <c r="E38" s="50">
        <f>VLOOKUP(A1,'District Detail SY 202223'!A:AI,'District Detail SY 202223'!U1,FALSE)</f>
        <v>146.04700000000003</v>
      </c>
      <c r="F38" s="50">
        <f>VLOOKUP(A1,'District Detail SY 202122'!A:Z,'District Detail SY 202122'!N1,FALSE)</f>
        <v>134.78599999999992</v>
      </c>
      <c r="G38" s="50">
        <f t="shared" si="0"/>
        <v>11.261000000000109</v>
      </c>
      <c r="H38" s="52">
        <f t="shared" si="1"/>
        <v>7.7105315412162576E-2</v>
      </c>
    </row>
    <row r="39" spans="3:8" x14ac:dyDescent="0.3">
      <c r="C39" s="69" t="s">
        <v>20</v>
      </c>
      <c r="D39" s="69"/>
      <c r="E39" s="50">
        <f>VLOOKUP(A1,'District Detail SY 202223'!A:AI,'District Detail SY 202223'!V1,FALSE)</f>
        <v>159.44200000000001</v>
      </c>
      <c r="F39" s="50">
        <f>VLOOKUP(A1,'District Detail SY 202122'!A:Z,'District Detail SY 202122'!O1,FALSE)</f>
        <v>114.268</v>
      </c>
      <c r="G39" s="50">
        <f t="shared" si="0"/>
        <v>45.174000000000007</v>
      </c>
      <c r="H39" s="52">
        <f t="shared" si="1"/>
        <v>0.28332559802310558</v>
      </c>
    </row>
    <row r="40" spans="3:8" x14ac:dyDescent="0.3">
      <c r="C40" s="69" t="s">
        <v>998</v>
      </c>
      <c r="D40" s="69"/>
      <c r="E40" s="50">
        <f>VLOOKUP(A1,'District Detail SY 202223'!A:AI,'District Detail SY 202223'!W1,FALSE)</f>
        <v>373.25099999999992</v>
      </c>
      <c r="F40" s="50">
        <f>VLOOKUP(A1,'District Detail SY 202122'!A:Z,'District Detail SY 202122'!P1,FALSE)</f>
        <v>360.69499999999971</v>
      </c>
      <c r="G40" s="50">
        <f t="shared" si="0"/>
        <v>12.556000000000211</v>
      </c>
      <c r="H40" s="52">
        <f t="shared" si="1"/>
        <v>3.363956158188515E-2</v>
      </c>
    </row>
    <row r="41" spans="3:8" x14ac:dyDescent="0.3">
      <c r="C41" s="69" t="s">
        <v>22</v>
      </c>
      <c r="D41" s="69"/>
      <c r="E41" s="50">
        <f>VLOOKUP(A1,'District Detail SY 202223'!A:AI,'District Detail SY 202223'!X1,FALSE)</f>
        <v>283.03299999999967</v>
      </c>
      <c r="F41" s="50">
        <f>VLOOKUP(A1,'District Detail SY 202122'!A:Z,'District Detail SY 202122'!Q1,FALSE)</f>
        <v>252.65899999999999</v>
      </c>
      <c r="G41" s="50">
        <f t="shared" si="0"/>
        <v>30.373999999999683</v>
      </c>
      <c r="H41" s="52">
        <f t="shared" si="1"/>
        <v>0.10731610801567208</v>
      </c>
    </row>
    <row r="42" spans="3:8" x14ac:dyDescent="0.3">
      <c r="C42" s="69" t="s">
        <v>23</v>
      </c>
      <c r="D42" s="69"/>
      <c r="E42" s="50">
        <f>VLOOKUP(A1,'District Detail SY 202223'!A:AI,'District Detail SY 202223'!Y1,FALSE)</f>
        <v>588.78499999999997</v>
      </c>
      <c r="F42" s="50">
        <f>VLOOKUP(A1,'District Detail SY 202122'!A:Z,'District Detail SY 202122'!R1,FALSE)</f>
        <v>537.20700000000011</v>
      </c>
      <c r="G42" s="50">
        <f t="shared" si="0"/>
        <v>51.577999999999861</v>
      </c>
      <c r="H42" s="52">
        <f t="shared" si="1"/>
        <v>8.7600737111169377E-2</v>
      </c>
    </row>
    <row r="43" spans="3:8" x14ac:dyDescent="0.3">
      <c r="C43" s="69" t="s">
        <v>999</v>
      </c>
      <c r="D43" s="69"/>
      <c r="E43" s="50">
        <f>VLOOKUP(A1,'District Detail SY 202223'!A:AI,'District Detail SY 202223'!Z1,FALSE)</f>
        <v>52.984999999999999</v>
      </c>
      <c r="F43" s="50">
        <f>VLOOKUP(A1,'District Detail SY 202122'!A:Z,'District Detail SY 202122'!S1,FALSE)</f>
        <v>47.263999999999996</v>
      </c>
      <c r="G43" s="50">
        <f t="shared" si="0"/>
        <v>5.7210000000000036</v>
      </c>
      <c r="H43" s="52">
        <f t="shared" si="1"/>
        <v>0.10797395489289428</v>
      </c>
    </row>
    <row r="44" spans="3:8" x14ac:dyDescent="0.3">
      <c r="C44" s="69" t="s">
        <v>25</v>
      </c>
      <c r="D44" s="69"/>
      <c r="E44" s="50">
        <f>VLOOKUP(A1,'District Detail SY 202223'!A:AI,'District Detail SY 202223'!AA1,FALSE)</f>
        <v>23.771999999999991</v>
      </c>
      <c r="F44" s="50">
        <f>VLOOKUP(A1,'District Detail SY 202122'!A:Z,'District Detail SY 202122'!T1,FALSE)</f>
        <v>8.7710000000000008</v>
      </c>
      <c r="G44" s="50">
        <f t="shared" si="0"/>
        <v>15.000999999999991</v>
      </c>
      <c r="H44" s="52">
        <f t="shared" si="1"/>
        <v>0.63103651354534729</v>
      </c>
    </row>
    <row r="45" spans="3:8" x14ac:dyDescent="0.3">
      <c r="C45" s="69" t="s">
        <v>26</v>
      </c>
      <c r="D45" s="69"/>
      <c r="E45" s="50">
        <f>VLOOKUP(A1,'District Detail SY 202223'!A:AI,'District Detail SY 202223'!AB1,FALSE)</f>
        <v>56.775999999999989</v>
      </c>
      <c r="F45" s="50">
        <f>VLOOKUP(A1,'District Detail SY 202122'!A:Z,'District Detail SY 202122'!U1,FALSE)</f>
        <v>39.206000000000003</v>
      </c>
      <c r="G45" s="50">
        <f t="shared" si="0"/>
        <v>17.569999999999986</v>
      </c>
      <c r="H45" s="52">
        <f t="shared" si="1"/>
        <v>0.30946174439904167</v>
      </c>
    </row>
    <row r="46" spans="3:8" x14ac:dyDescent="0.3">
      <c r="C46" s="68" t="s">
        <v>1007</v>
      </c>
      <c r="D46" s="68"/>
      <c r="E46" s="51">
        <f>SUM(E36:E45)</f>
        <v>4126.5059999999994</v>
      </c>
      <c r="F46" s="51">
        <f>SUM(F36:F45)</f>
        <v>3790.6590000000001</v>
      </c>
      <c r="G46" s="51">
        <f>SUM(G36:G45)</f>
        <v>335.84699999999987</v>
      </c>
      <c r="H46" s="53">
        <f>IFERROR(G46/E46,0)</f>
        <v>8.1387740621242266E-2</v>
      </c>
    </row>
    <row r="47" spans="3:8" x14ac:dyDescent="0.3">
      <c r="C47" s="69" t="s">
        <v>1000</v>
      </c>
      <c r="D47" s="69"/>
      <c r="E47" s="50">
        <f>VLOOKUP(A1,'District Detail SY 202223'!A:AI,'District Detail SY 202223'!AD1,FALSE)</f>
        <v>103.99499999999999</v>
      </c>
      <c r="F47" s="50">
        <f>VLOOKUP(A1,'District Detail SY 202122'!A:Z,'District Detail SY 202122'!W1,FALSE)</f>
        <v>83.597000000000008</v>
      </c>
      <c r="G47" s="50">
        <f t="shared" si="0"/>
        <v>20.397999999999982</v>
      </c>
      <c r="H47" s="52">
        <f t="shared" si="1"/>
        <v>0.19614404538679728</v>
      </c>
    </row>
    <row r="48" spans="3:8" x14ac:dyDescent="0.3">
      <c r="C48" s="69" t="s">
        <v>1001</v>
      </c>
      <c r="D48" s="69"/>
      <c r="E48" s="50">
        <f>VLOOKUP(A1,'District Detail SY 202223'!A:AI,'District Detail SY 202223'!AE1,FALSE)</f>
        <v>1586.519</v>
      </c>
      <c r="F48" s="50">
        <f>VLOOKUP(A1,'District Detail SY 202122'!A:Z,'District Detail SY 202122'!X1,FALSE)</f>
        <v>1435.6850000000006</v>
      </c>
      <c r="G48" s="50">
        <f t="shared" si="0"/>
        <v>150.83399999999938</v>
      </c>
      <c r="H48" s="52">
        <f t="shared" si="1"/>
        <v>9.5072293492860394E-2</v>
      </c>
    </row>
    <row r="49" spans="3:8" x14ac:dyDescent="0.3">
      <c r="C49" s="69" t="s">
        <v>1002</v>
      </c>
      <c r="D49" s="69"/>
      <c r="E49" s="50">
        <f>VLOOKUP(A1,'District Detail SY 202223'!A:AI,'District Detail SY 202223'!AF1,FALSE)</f>
        <v>836.30500000000018</v>
      </c>
      <c r="F49" s="50">
        <f>VLOOKUP(A1,'District Detail SY 202122'!A:Z,'District Detail SY 202122'!Y1,FALSE)</f>
        <v>775.61800000000051</v>
      </c>
      <c r="G49" s="50">
        <f t="shared" si="0"/>
        <v>60.686999999999671</v>
      </c>
      <c r="H49" s="52">
        <f t="shared" si="1"/>
        <v>7.2565630959996241E-2</v>
      </c>
    </row>
    <row r="50" spans="3:8" x14ac:dyDescent="0.3">
      <c r="C50" s="68" t="s">
        <v>1008</v>
      </c>
      <c r="D50" s="68"/>
      <c r="E50" s="51">
        <f>SUM(E47:E49)</f>
        <v>2526.819</v>
      </c>
      <c r="F50" s="51">
        <f>SUM(F47:F49)</f>
        <v>2294.900000000001</v>
      </c>
      <c r="G50" s="51">
        <f>SUM(G47:H49)</f>
        <v>232.28278196983865</v>
      </c>
      <c r="H50" s="53">
        <f>IFERROR(G50/E50,0)</f>
        <v>9.1926957162281372E-2</v>
      </c>
    </row>
    <row r="51" spans="3:8" x14ac:dyDescent="0.3">
      <c r="C51" s="68" t="s">
        <v>1009</v>
      </c>
      <c r="D51" s="68"/>
      <c r="E51" s="51">
        <f>E50+E46</f>
        <v>6653.3249999999989</v>
      </c>
      <c r="F51" s="51">
        <f>F50+F46</f>
        <v>6085.5590000000011</v>
      </c>
      <c r="G51" s="51">
        <f>G50+G46</f>
        <v>568.12978196983852</v>
      </c>
      <c r="H51" s="53">
        <f>IFERROR(G51/E51,0)</f>
        <v>8.5390354742905031E-2</v>
      </c>
    </row>
  </sheetData>
  <mergeCells count="73">
    <mergeCell ref="C21:D21"/>
    <mergeCell ref="C22:D22"/>
    <mergeCell ref="C23:D23"/>
    <mergeCell ref="C1:H1"/>
    <mergeCell ref="C14:D14"/>
    <mergeCell ref="C15:D15"/>
    <mergeCell ref="C16:D16"/>
    <mergeCell ref="C17:D17"/>
    <mergeCell ref="E16:F16"/>
    <mergeCell ref="E17:F17"/>
    <mergeCell ref="G14:H14"/>
    <mergeCell ref="G15:H15"/>
    <mergeCell ref="E14:F14"/>
    <mergeCell ref="E15:F15"/>
    <mergeCell ref="C18:D18"/>
    <mergeCell ref="C19:D19"/>
    <mergeCell ref="C20:D20"/>
    <mergeCell ref="C13:D13"/>
    <mergeCell ref="C4:F4"/>
    <mergeCell ref="C12:H12"/>
    <mergeCell ref="E13:F13"/>
    <mergeCell ref="G13:H13"/>
    <mergeCell ref="G16:H16"/>
    <mergeCell ref="G17:H17"/>
    <mergeCell ref="E22:F22"/>
    <mergeCell ref="E23:F23"/>
    <mergeCell ref="G22:H22"/>
    <mergeCell ref="G23:H23"/>
    <mergeCell ref="C25:D25"/>
    <mergeCell ref="C24:D24"/>
    <mergeCell ref="E24:F24"/>
    <mergeCell ref="G24:H24"/>
    <mergeCell ref="G21:H21"/>
    <mergeCell ref="E18:F18"/>
    <mergeCell ref="E19:F19"/>
    <mergeCell ref="E20:F20"/>
    <mergeCell ref="E21:F21"/>
    <mergeCell ref="G18:H18"/>
    <mergeCell ref="G19:H19"/>
    <mergeCell ref="G20:H20"/>
    <mergeCell ref="C29:D29"/>
    <mergeCell ref="E29:F29"/>
    <mergeCell ref="G29:H29"/>
    <mergeCell ref="C28:D28"/>
    <mergeCell ref="E25:F25"/>
    <mergeCell ref="G25:H25"/>
    <mergeCell ref="C26:D26"/>
    <mergeCell ref="C27:D27"/>
    <mergeCell ref="E30:H30"/>
    <mergeCell ref="E26:F26"/>
    <mergeCell ref="G26:H26"/>
    <mergeCell ref="E27:F27"/>
    <mergeCell ref="G27:H27"/>
    <mergeCell ref="E28:F28"/>
    <mergeCell ref="G28:H28"/>
    <mergeCell ref="C39:D39"/>
    <mergeCell ref="C40:D40"/>
    <mergeCell ref="C37:D37"/>
    <mergeCell ref="C38:D38"/>
    <mergeCell ref="C34:H34"/>
    <mergeCell ref="C35:D35"/>
    <mergeCell ref="C36:D36"/>
    <mergeCell ref="C45:D45"/>
    <mergeCell ref="C46:D46"/>
    <mergeCell ref="C43:D43"/>
    <mergeCell ref="C44:D44"/>
    <mergeCell ref="C41:D41"/>
    <mergeCell ref="C42:D42"/>
    <mergeCell ref="C51:D51"/>
    <mergeCell ref="C49:D49"/>
    <mergeCell ref="C50:D50"/>
    <mergeCell ref="C47:D47"/>
    <mergeCell ref="C48:D48"/>
  </mergeCells>
  <printOptions horizontalCentered="1"/>
  <pageMargins left="0.7" right="0.7" top="0.75" bottom="0.75" header="0.3" footer="0.3"/>
  <pageSetup scale="84" orientation="portrait" r:id="rId1"/>
  <ignoredErrors>
    <ignoredError sqref="G46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439C67-18F2-4790-AEFA-36B49963EF15}">
          <x14:formula1>
            <xm:f>'District Detail SY 202223'!$B$4:$B$323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706D-7129-4E61-8998-0BAC7AA1EC23}">
  <dimension ref="A1:AD323"/>
  <sheetViews>
    <sheetView workbookViewId="0">
      <selection activeCell="A2" sqref="A2"/>
    </sheetView>
  </sheetViews>
  <sheetFormatPr defaultRowHeight="14.4" x14ac:dyDescent="0.3"/>
  <cols>
    <col min="1" max="1" width="11.109375" bestFit="1" customWidth="1"/>
    <col min="2" max="2" width="41.6640625" bestFit="1" customWidth="1"/>
    <col min="3" max="19" width="11.44140625" style="58" customWidth="1"/>
    <col min="20" max="20" width="11.5546875" style="58" customWidth="1"/>
    <col min="21" max="23" width="11.44140625" style="58" customWidth="1"/>
    <col min="24" max="30" width="15.44140625" style="58" customWidth="1"/>
  </cols>
  <sheetData>
    <row r="1" spans="1:30" x14ac:dyDescent="0.3">
      <c r="A1" t="s">
        <v>1050</v>
      </c>
    </row>
    <row r="2" spans="1:30" x14ac:dyDescent="0.3">
      <c r="C2" s="82" t="s">
        <v>1019</v>
      </c>
      <c r="D2" s="82"/>
      <c r="E2" s="82"/>
      <c r="F2" s="80" t="s">
        <v>1000</v>
      </c>
      <c r="G2" s="80"/>
      <c r="H2" s="80"/>
      <c r="I2" s="80" t="s">
        <v>1020</v>
      </c>
      <c r="J2" s="80"/>
      <c r="K2" s="80"/>
      <c r="L2" s="80" t="s">
        <v>1021</v>
      </c>
      <c r="M2" s="80"/>
      <c r="N2" s="80"/>
      <c r="O2" s="80" t="s">
        <v>12</v>
      </c>
      <c r="P2" s="80"/>
      <c r="Q2" s="80"/>
      <c r="R2" s="80" t="s">
        <v>11</v>
      </c>
      <c r="S2" s="80"/>
      <c r="T2" s="80"/>
      <c r="U2" s="80" t="s">
        <v>10</v>
      </c>
      <c r="V2" s="80"/>
      <c r="W2" s="80"/>
      <c r="X2" s="81" t="s">
        <v>1040</v>
      </c>
      <c r="Y2" s="81"/>
      <c r="Z2" s="81"/>
      <c r="AA2" s="81"/>
      <c r="AB2" s="81"/>
      <c r="AC2" s="81"/>
      <c r="AD2" s="81"/>
    </row>
    <row r="3" spans="1:30" ht="43.2" x14ac:dyDescent="0.3">
      <c r="A3" t="s">
        <v>4</v>
      </c>
      <c r="B3" t="s">
        <v>679</v>
      </c>
      <c r="C3" s="59" t="s">
        <v>36</v>
      </c>
      <c r="D3" s="59" t="s">
        <v>1022</v>
      </c>
      <c r="E3" s="59" t="s">
        <v>1023</v>
      </c>
      <c r="F3" s="60" t="s">
        <v>36</v>
      </c>
      <c r="G3" s="60" t="s">
        <v>1022</v>
      </c>
      <c r="H3" s="60" t="s">
        <v>1023</v>
      </c>
      <c r="I3" s="60" t="s">
        <v>36</v>
      </c>
      <c r="J3" s="60" t="s">
        <v>1022</v>
      </c>
      <c r="K3" s="60" t="s">
        <v>1023</v>
      </c>
      <c r="L3" s="60" t="s">
        <v>36</v>
      </c>
      <c r="M3" s="60" t="s">
        <v>1022</v>
      </c>
      <c r="N3" s="60" t="s">
        <v>1023</v>
      </c>
      <c r="O3" s="60" t="s">
        <v>36</v>
      </c>
      <c r="P3" s="60" t="s">
        <v>1022</v>
      </c>
      <c r="Q3" s="60" t="s">
        <v>1023</v>
      </c>
      <c r="R3" s="60" t="s">
        <v>36</v>
      </c>
      <c r="S3" s="60" t="s">
        <v>1022</v>
      </c>
      <c r="T3" s="60" t="s">
        <v>1023</v>
      </c>
      <c r="U3" s="60" t="s">
        <v>36</v>
      </c>
      <c r="V3" s="60" t="s">
        <v>1022</v>
      </c>
      <c r="W3" s="60" t="s">
        <v>1023</v>
      </c>
      <c r="X3" s="64" t="s">
        <v>996</v>
      </c>
      <c r="Y3" s="64" t="s">
        <v>997</v>
      </c>
      <c r="Z3" s="64" t="s">
        <v>998</v>
      </c>
      <c r="AA3" s="64" t="s">
        <v>999</v>
      </c>
      <c r="AB3" s="64" t="s">
        <v>25</v>
      </c>
      <c r="AC3" s="64" t="s">
        <v>26</v>
      </c>
      <c r="AD3" s="64" t="s">
        <v>1041</v>
      </c>
    </row>
    <row r="4" spans="1:30" x14ac:dyDescent="0.3">
      <c r="A4" s="43" t="s">
        <v>34</v>
      </c>
      <c r="B4" t="s">
        <v>35</v>
      </c>
      <c r="C4" s="59">
        <f t="shared" ref="C4:AD4" si="0">SUM(C6:C323)</f>
        <v>3562.6519999999996</v>
      </c>
      <c r="D4" s="59">
        <f t="shared" si="0"/>
        <v>6653.3250000000053</v>
      </c>
      <c r="E4" s="59">
        <f t="shared" si="0"/>
        <v>3090.6730000000016</v>
      </c>
      <c r="F4" s="60">
        <f t="shared" si="0"/>
        <v>112.49200000000013</v>
      </c>
      <c r="G4" s="60">
        <f t="shared" si="0"/>
        <v>103.99499999999999</v>
      </c>
      <c r="H4" s="60">
        <f t="shared" si="0"/>
        <v>-8.496999999999991</v>
      </c>
      <c r="I4" s="60">
        <f t="shared" si="0"/>
        <v>192.37199999999984</v>
      </c>
      <c r="J4" s="60">
        <f t="shared" si="0"/>
        <v>1586.519</v>
      </c>
      <c r="K4" s="60">
        <f t="shared" si="0"/>
        <v>1394.1469999999993</v>
      </c>
      <c r="L4" s="60">
        <f t="shared" si="0"/>
        <v>2395.4650000000006</v>
      </c>
      <c r="M4" s="60">
        <f t="shared" si="0"/>
        <v>2438.0489999999995</v>
      </c>
      <c r="N4" s="60">
        <f t="shared" si="0"/>
        <v>42.58400000000006</v>
      </c>
      <c r="O4" s="60">
        <f t="shared" si="0"/>
        <v>577.68899999999951</v>
      </c>
      <c r="P4" s="60">
        <f t="shared" si="0"/>
        <v>588.78499999999997</v>
      </c>
      <c r="Q4" s="60">
        <f t="shared" si="0"/>
        <v>11.095999999999984</v>
      </c>
      <c r="R4" s="60">
        <f t="shared" si="0"/>
        <v>73.741000000000057</v>
      </c>
      <c r="S4" s="60">
        <f t="shared" si="0"/>
        <v>283.03299999999967</v>
      </c>
      <c r="T4" s="60">
        <f t="shared" si="0"/>
        <v>209.292</v>
      </c>
      <c r="U4" s="60">
        <f t="shared" si="0"/>
        <v>210.89300000000011</v>
      </c>
      <c r="V4" s="60">
        <f t="shared" si="0"/>
        <v>159.44200000000001</v>
      </c>
      <c r="W4" s="60">
        <f t="shared" si="0"/>
        <v>-51.450999999999986</v>
      </c>
      <c r="X4" s="62">
        <f t="shared" si="0"/>
        <v>4.3659999999999988</v>
      </c>
      <c r="Y4" s="62">
        <f t="shared" si="0"/>
        <v>146.04700000000003</v>
      </c>
      <c r="Z4" s="62">
        <f t="shared" si="0"/>
        <v>373.25099999999992</v>
      </c>
      <c r="AA4" s="62">
        <f t="shared" si="0"/>
        <v>52.984999999999999</v>
      </c>
      <c r="AB4" s="62">
        <f t="shared" si="0"/>
        <v>23.771999999999991</v>
      </c>
      <c r="AC4" s="62">
        <f t="shared" si="0"/>
        <v>56.775999999999989</v>
      </c>
      <c r="AD4" s="62">
        <f t="shared" si="0"/>
        <v>836.30500000000018</v>
      </c>
    </row>
    <row r="5" spans="1:30" ht="6" customHeight="1" x14ac:dyDescent="0.3">
      <c r="C5" s="59"/>
      <c r="D5" s="59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2"/>
      <c r="Y5" s="62"/>
      <c r="Z5" s="62"/>
      <c r="AA5" s="62"/>
      <c r="AB5" s="62"/>
      <c r="AC5" s="62"/>
      <c r="AD5" s="62"/>
    </row>
    <row r="6" spans="1:30" x14ac:dyDescent="0.3">
      <c r="A6" t="s">
        <v>37</v>
      </c>
      <c r="B6" t="s">
        <v>38</v>
      </c>
      <c r="C6" s="61">
        <f>U6+R6+O6+L6+F6+I6</f>
        <v>10.067000000000002</v>
      </c>
      <c r="D6" s="61">
        <f>V6+S6+P6+M6+G6+J6+X6+Y6+Z6+AA6+AB6+AC6+AD6</f>
        <v>12.522000000000002</v>
      </c>
      <c r="E6" s="61">
        <f t="shared" ref="E6:E69" si="1">D6-C6</f>
        <v>2.4550000000000001</v>
      </c>
      <c r="F6" s="58">
        <f>VLOOKUP(A6,DistrictDetail_SY202223,'District Detail SY 202223'!$Q$1,FALSE)</f>
        <v>0.31</v>
      </c>
      <c r="G6" s="58">
        <f>VLOOKUP(A6,DistrictDetail_SY202223,'District Detail SY 202223'!$AD$1,FALSE)</f>
        <v>0</v>
      </c>
      <c r="H6" s="58">
        <f>G6-F6</f>
        <v>-0.31</v>
      </c>
      <c r="I6" s="58">
        <f>VLOOKUP(A6,DistrictDetail_SY202223,'District Detail SY 202223'!$P$1,FALSE)</f>
        <v>0.54100000000000004</v>
      </c>
      <c r="J6" s="58">
        <f>VLOOKUP(A6,DistrictDetail_SY202223,'District Detail SY 202223'!$AE$1,FALSE)</f>
        <v>0</v>
      </c>
      <c r="K6" s="58">
        <f t="shared" ref="K6:K69" si="2">J6-I6</f>
        <v>-0.54100000000000004</v>
      </c>
      <c r="L6" s="58">
        <f>VLOOKUP(A6,DistrictDetail_SY202223,'District Detail SY 202223'!$K$1,FALSE)</f>
        <v>6.7970000000000006</v>
      </c>
      <c r="M6" s="58">
        <f>VLOOKUP(A6,DistrictDetail_SY202223,'District Detail SY 202223'!$T$1,FALSE)</f>
        <v>6.9</v>
      </c>
      <c r="N6" s="58">
        <f t="shared" ref="N6:N69" si="3">M6-L6</f>
        <v>0.10299999999999976</v>
      </c>
      <c r="O6" s="58">
        <f>VLOOKUP(A6,DistrictDetail_SY202223,'District Detail SY 202223'!$N$1,FALSE)</f>
        <v>1.6280000000000001</v>
      </c>
      <c r="P6" s="58">
        <f>VLOOKUP(A6,DistrictDetail_SY202223,'District Detail SY 202223'!$Y$1,FALSE)</f>
        <v>0</v>
      </c>
      <c r="Q6" s="58">
        <f t="shared" ref="Q6:Q69" si="4">P6-O6</f>
        <v>-1.6280000000000001</v>
      </c>
      <c r="R6" s="58">
        <f>VLOOKUP(A6,DistrictDetail_SY202223,'District Detail SY 202223'!$M$1,FALSE)</f>
        <v>0.20499999999999999</v>
      </c>
      <c r="S6" s="58">
        <f>VLOOKUP(A6,DistrictDetail_SY202223,'District Detail SY 202223'!$X$1,FALSE)</f>
        <v>1.2999999999999999E-2</v>
      </c>
      <c r="T6" s="58">
        <f t="shared" ref="T6:T69" si="5">S6-R6</f>
        <v>-0.19199999999999998</v>
      </c>
      <c r="U6" s="58">
        <f>VLOOKUP(A6,DistrictDetail_SY202223,'District Detail SY 202223'!$L$1,FALSE)</f>
        <v>0.58600000000000008</v>
      </c>
      <c r="V6" s="58">
        <f>VLOOKUP(A6,DistrictDetail_SY202223,'District Detail SY 202223'!$V$1,FALSE)</f>
        <v>0</v>
      </c>
      <c r="W6" s="58">
        <f t="shared" ref="W6:W69" si="6">V6-U6</f>
        <v>-0.58600000000000008</v>
      </c>
      <c r="X6" s="63">
        <f>VLOOKUP(A6,DistrictDetail_SY202223,'District Detail SY 202223'!$S$1,FALSE)</f>
        <v>0</v>
      </c>
      <c r="Y6" s="63">
        <f>VLOOKUP(A6,DistrictDetail_SY202223,'District Detail SY 202223'!$U$1,FALSE)</f>
        <v>0.25600000000000001</v>
      </c>
      <c r="Z6" s="63">
        <f>VLOOKUP(A6,DistrictDetail_SY202223,'District Detail SY 202223'!$W$1,FALSE)</f>
        <v>0.25600000000000001</v>
      </c>
      <c r="AA6" s="63">
        <f>VLOOKUP(A6,DistrictDetail_SY202223,'District Detail SY 202223'!$Z$1,FALSE)</f>
        <v>0</v>
      </c>
      <c r="AB6" s="63">
        <f>VLOOKUP(A6,DistrictDetail_SY202223,'District Detail SY 202223'!$AA$1,FALSE)</f>
        <v>0</v>
      </c>
      <c r="AC6" s="63">
        <f>VLOOKUP(A6,DistrictDetail_SY202223,'District Detail SY 202223'!$AB$1,FALSE)</f>
        <v>1.9159999999999999</v>
      </c>
      <c r="AD6" s="63">
        <f>VLOOKUP(A6,DistrictDetail_SY202223,'District Detail SY 202223'!$AF$1,FALSE)</f>
        <v>3.181</v>
      </c>
    </row>
    <row r="7" spans="1:30" x14ac:dyDescent="0.3">
      <c r="A7" t="s">
        <v>40</v>
      </c>
      <c r="B7" t="s">
        <v>41</v>
      </c>
      <c r="C7" s="61">
        <f t="shared" ref="C7:C69" si="7">U7+R7+O7+L7+F7+I7</f>
        <v>2.2480000000000002</v>
      </c>
      <c r="D7" s="61">
        <f t="shared" ref="D7:D70" si="8">V7+S7+P7+M7+G7+J7+X7+Y7+Z7+AA7+AB7+AC7+AD7</f>
        <v>3.7419999999999995</v>
      </c>
      <c r="E7" s="61">
        <f t="shared" si="1"/>
        <v>1.4939999999999993</v>
      </c>
      <c r="F7" s="58">
        <f>VLOOKUP(A7,DistrictDetail_SY202223,'District Detail SY 202223'!$Q$1,FALSE)</f>
        <v>6.4000000000000001E-2</v>
      </c>
      <c r="G7" s="58">
        <f>VLOOKUP(A7,DistrictDetail_SY202223,'District Detail SY 202223'!$AD$1,FALSE)</f>
        <v>0</v>
      </c>
      <c r="H7" s="58">
        <f t="shared" ref="H7:H69" si="9">G7-F7</f>
        <v>-6.4000000000000001E-2</v>
      </c>
      <c r="I7" s="58">
        <f>VLOOKUP(A7,DistrictDetail_SY202223,'District Detail SY 202223'!$P$1,FALSE)</f>
        <v>0.12</v>
      </c>
      <c r="J7" s="58">
        <f>VLOOKUP(A7,DistrictDetail_SY202223,'District Detail SY 202223'!$AE$1,FALSE)</f>
        <v>1.952</v>
      </c>
      <c r="K7" s="58">
        <f t="shared" si="2"/>
        <v>1.8319999999999999</v>
      </c>
      <c r="L7" s="58">
        <f>VLOOKUP(A7,DistrictDetail_SY202223,'District Detail SY 202223'!$K$1,FALSE)</f>
        <v>1.5419999999999998</v>
      </c>
      <c r="M7" s="58">
        <f>VLOOKUP(A7,DistrictDetail_SY202223,'District Detail SY 202223'!$T$1,FALSE)</f>
        <v>1.1919999999999999</v>
      </c>
      <c r="N7" s="58">
        <f t="shared" si="3"/>
        <v>-0.34999999999999987</v>
      </c>
      <c r="O7" s="58">
        <f>VLOOKUP(A7,DistrictDetail_SY202223,'District Detail SY 202223'!$N$1,FALSE)</f>
        <v>0.35599999999999998</v>
      </c>
      <c r="P7" s="58">
        <f>VLOOKUP(A7,DistrictDetail_SY202223,'District Detail SY 202223'!$Y$1,FALSE)</f>
        <v>0</v>
      </c>
      <c r="Q7" s="58">
        <f t="shared" si="4"/>
        <v>-0.35599999999999998</v>
      </c>
      <c r="R7" s="58">
        <f>VLOOKUP(A7,DistrictDetail_SY202223,'District Detail SY 202223'!$M$1,FALSE)</f>
        <v>4.3000000000000003E-2</v>
      </c>
      <c r="S7" s="58">
        <f>VLOOKUP(A7,DistrictDetail_SY202223,'District Detail SY 202223'!$X$1,FALSE)</f>
        <v>0.108</v>
      </c>
      <c r="T7" s="58">
        <f t="shared" si="5"/>
        <v>6.5000000000000002E-2</v>
      </c>
      <c r="U7" s="58">
        <f>VLOOKUP(A7,DistrictDetail_SY202223,'District Detail SY 202223'!$L$1,FALSE)</f>
        <v>0.123</v>
      </c>
      <c r="V7" s="58">
        <f>VLOOKUP(A7,DistrictDetail_SY202223,'District Detail SY 202223'!$V$1,FALSE)</f>
        <v>0</v>
      </c>
      <c r="W7" s="58">
        <f t="shared" si="6"/>
        <v>-0.123</v>
      </c>
      <c r="X7" s="63">
        <f>VLOOKUP(A7,DistrictDetail_SY202223,'District Detail SY 202223'!$S$1,FALSE)</f>
        <v>0</v>
      </c>
      <c r="Y7" s="63">
        <f>VLOOKUP(A7,DistrictDetail_SY202223,'District Detail SY 202223'!$U$1,FALSE)</f>
        <v>5.3999999999999999E-2</v>
      </c>
      <c r="Z7" s="63">
        <f>VLOOKUP(A7,DistrictDetail_SY202223,'District Detail SY 202223'!$W$1,FALSE)</f>
        <v>0.151</v>
      </c>
      <c r="AA7" s="63">
        <f>VLOOKUP(A7,DistrictDetail_SY202223,'District Detail SY 202223'!$Z$1,FALSE)</f>
        <v>0</v>
      </c>
      <c r="AB7" s="63">
        <f>VLOOKUP(A7,DistrictDetail_SY202223,'District Detail SY 202223'!$AA$1,FALSE)</f>
        <v>0</v>
      </c>
      <c r="AC7" s="63">
        <f>VLOOKUP(A7,DistrictDetail_SY202223,'District Detail SY 202223'!$AB$1,FALSE)</f>
        <v>0</v>
      </c>
      <c r="AD7" s="63">
        <f>VLOOKUP(A7,DistrictDetail_SY202223,'District Detail SY 202223'!$AF$1,FALSE)</f>
        <v>0.28499999999999998</v>
      </c>
    </row>
    <row r="8" spans="1:30" x14ac:dyDescent="0.3">
      <c r="A8" t="s">
        <v>42</v>
      </c>
      <c r="B8" t="s">
        <v>43</v>
      </c>
      <c r="C8" s="61">
        <f t="shared" si="7"/>
        <v>0.36699999999999999</v>
      </c>
      <c r="D8" s="61">
        <f t="shared" si="8"/>
        <v>0.30799999999999994</v>
      </c>
      <c r="E8" s="61">
        <f t="shared" si="1"/>
        <v>-5.9000000000000052E-2</v>
      </c>
      <c r="F8" s="58">
        <f>VLOOKUP(A8,DistrictDetail_SY202223,'District Detail SY 202223'!$Q$1,FALSE)</f>
        <v>1.2999999999999999E-2</v>
      </c>
      <c r="G8" s="58">
        <f>VLOOKUP(A8,DistrictDetail_SY202223,'District Detail SY 202223'!$AD$1,FALSE)</f>
        <v>0</v>
      </c>
      <c r="H8" s="58">
        <f t="shared" si="9"/>
        <v>-1.2999999999999999E-2</v>
      </c>
      <c r="I8" s="58">
        <f>VLOOKUP(A8,DistrictDetail_SY202223,'District Detail SY 202223'!$P$1,FALSE)</f>
        <v>2.1000000000000001E-2</v>
      </c>
      <c r="J8" s="58">
        <f>VLOOKUP(A8,DistrictDetail_SY202223,'District Detail SY 202223'!$AE$1,FALSE)</f>
        <v>0.23599999999999999</v>
      </c>
      <c r="K8" s="58">
        <f t="shared" si="2"/>
        <v>0.215</v>
      </c>
      <c r="L8" s="58">
        <f>VLOOKUP(A8,DistrictDetail_SY202223,'District Detail SY 202223'!$K$1,FALSE)</f>
        <v>0.23899999999999999</v>
      </c>
      <c r="M8" s="58">
        <f>VLOOKUP(A8,DistrictDetail_SY202223,'District Detail SY 202223'!$T$1,FALSE)</f>
        <v>0</v>
      </c>
      <c r="N8" s="58">
        <f t="shared" si="3"/>
        <v>-0.23899999999999999</v>
      </c>
      <c r="O8" s="58">
        <f>VLOOKUP(A8,DistrictDetail_SY202223,'District Detail SY 202223'!$N$1,FALSE)</f>
        <v>6.3E-2</v>
      </c>
      <c r="P8" s="58">
        <f>VLOOKUP(A8,DistrictDetail_SY202223,'District Detail SY 202223'!$Y$1,FALSE)</f>
        <v>0.03</v>
      </c>
      <c r="Q8" s="58">
        <f t="shared" si="4"/>
        <v>-3.3000000000000002E-2</v>
      </c>
      <c r="R8" s="58">
        <f>VLOOKUP(A8,DistrictDetail_SY202223,'District Detail SY 202223'!$M$1,FALSE)</f>
        <v>8.0000000000000002E-3</v>
      </c>
      <c r="S8" s="58">
        <f>VLOOKUP(A8,DistrictDetail_SY202223,'District Detail SY 202223'!$X$1,FALSE)</f>
        <v>1.2E-2</v>
      </c>
      <c r="T8" s="58">
        <f t="shared" si="5"/>
        <v>4.0000000000000001E-3</v>
      </c>
      <c r="U8" s="58">
        <f>VLOOKUP(A8,DistrictDetail_SY202223,'District Detail SY 202223'!$L$1,FALSE)</f>
        <v>2.3000000000000003E-2</v>
      </c>
      <c r="V8" s="58">
        <f>VLOOKUP(A8,DistrictDetail_SY202223,'District Detail SY 202223'!$V$1,FALSE)</f>
        <v>0</v>
      </c>
      <c r="W8" s="58">
        <f t="shared" si="6"/>
        <v>-2.3000000000000003E-2</v>
      </c>
      <c r="X8" s="63">
        <f>VLOOKUP(A8,DistrictDetail_SY202223,'District Detail SY 202223'!$S$1,FALSE)</f>
        <v>0</v>
      </c>
      <c r="Y8" s="63">
        <f>VLOOKUP(A8,DistrictDetail_SY202223,'District Detail SY 202223'!$U$1,FALSE)</f>
        <v>0</v>
      </c>
      <c r="Z8" s="63">
        <f>VLOOKUP(A8,DistrictDetail_SY202223,'District Detail SY 202223'!$W$1,FALSE)</f>
        <v>0.03</v>
      </c>
      <c r="AA8" s="63">
        <f>VLOOKUP(A8,DistrictDetail_SY202223,'District Detail SY 202223'!$Z$1,FALSE)</f>
        <v>0</v>
      </c>
      <c r="AB8" s="63">
        <f>VLOOKUP(A8,DistrictDetail_SY202223,'District Detail SY 202223'!$AA$1,FALSE)</f>
        <v>0</v>
      </c>
      <c r="AC8" s="63">
        <f>VLOOKUP(A8,DistrictDetail_SY202223,'District Detail SY 202223'!$AB$1,FALSE)</f>
        <v>0</v>
      </c>
      <c r="AD8" s="63">
        <f>VLOOKUP(A8,DistrictDetail_SY202223,'District Detail SY 202223'!$AF$1,FALSE)</f>
        <v>0</v>
      </c>
    </row>
    <row r="9" spans="1:30" x14ac:dyDescent="0.3">
      <c r="A9" t="s">
        <v>44</v>
      </c>
      <c r="B9" t="s">
        <v>45</v>
      </c>
      <c r="C9" s="61">
        <f t="shared" si="7"/>
        <v>8.9019999999999975</v>
      </c>
      <c r="D9" s="61">
        <f t="shared" si="8"/>
        <v>25.91</v>
      </c>
      <c r="E9" s="61">
        <f t="shared" si="1"/>
        <v>17.008000000000003</v>
      </c>
      <c r="F9" s="58">
        <f>VLOOKUP(A9,DistrictDetail_SY202223,'District Detail SY 202223'!$Q$1,FALSE)</f>
        <v>0.27300000000000002</v>
      </c>
      <c r="G9" s="58">
        <f>VLOOKUP(A9,DistrictDetail_SY202223,'District Detail SY 202223'!$AD$1,FALSE)</f>
        <v>0</v>
      </c>
      <c r="H9" s="58">
        <f t="shared" si="9"/>
        <v>-0.27300000000000002</v>
      </c>
      <c r="I9" s="58">
        <f>VLOOKUP(A9,DistrictDetail_SY202223,'District Detail SY 202223'!$P$1,FALSE)</f>
        <v>0.47899999999999998</v>
      </c>
      <c r="J9" s="58">
        <f>VLOOKUP(A9,DistrictDetail_SY202223,'District Detail SY 202223'!$AE$1,FALSE)</f>
        <v>8.5659999999999989</v>
      </c>
      <c r="K9" s="58">
        <f t="shared" si="2"/>
        <v>8.0869999999999997</v>
      </c>
      <c r="L9" s="58">
        <f>VLOOKUP(A9,DistrictDetail_SY202223,'District Detail SY 202223'!$K$1,FALSE)</f>
        <v>6.0259999999999998</v>
      </c>
      <c r="M9" s="58">
        <f>VLOOKUP(A9,DistrictDetail_SY202223,'District Detail SY 202223'!$T$1,FALSE)</f>
        <v>6.95</v>
      </c>
      <c r="N9" s="58">
        <f t="shared" si="3"/>
        <v>0.92400000000000038</v>
      </c>
      <c r="O9" s="58">
        <f>VLOOKUP(A9,DistrictDetail_SY202223,'District Detail SY 202223'!$N$1,FALSE)</f>
        <v>1.4279999999999999</v>
      </c>
      <c r="P9" s="58">
        <f>VLOOKUP(A9,DistrictDetail_SY202223,'District Detail SY 202223'!$Y$1,FALSE)</f>
        <v>1</v>
      </c>
      <c r="Q9" s="58">
        <f t="shared" si="4"/>
        <v>-0.42799999999999994</v>
      </c>
      <c r="R9" s="58">
        <f>VLOOKUP(A9,DistrictDetail_SY202223,'District Detail SY 202223'!$M$1,FALSE)</f>
        <v>0.18</v>
      </c>
      <c r="S9" s="58">
        <f>VLOOKUP(A9,DistrictDetail_SY202223,'District Detail SY 202223'!$X$1,FALSE)</f>
        <v>0.69799999999999995</v>
      </c>
      <c r="T9" s="58">
        <f t="shared" si="5"/>
        <v>0.51800000000000002</v>
      </c>
      <c r="U9" s="58">
        <f>VLOOKUP(A9,DistrictDetail_SY202223,'District Detail SY 202223'!$L$1,FALSE)</f>
        <v>0.51600000000000001</v>
      </c>
      <c r="V9" s="58">
        <f>VLOOKUP(A9,DistrictDetail_SY202223,'District Detail SY 202223'!$V$1,FALSE)</f>
        <v>2</v>
      </c>
      <c r="W9" s="58">
        <f t="shared" si="6"/>
        <v>1.484</v>
      </c>
      <c r="X9" s="63">
        <f>VLOOKUP(A9,DistrictDetail_SY202223,'District Detail SY 202223'!$S$1,FALSE)</f>
        <v>0</v>
      </c>
      <c r="Y9" s="63">
        <f>VLOOKUP(A9,DistrictDetail_SY202223,'District Detail SY 202223'!$U$1,FALSE)</f>
        <v>0.23300000000000001</v>
      </c>
      <c r="Z9" s="63">
        <f>VLOOKUP(A9,DistrictDetail_SY202223,'District Detail SY 202223'!$W$1,FALSE)</f>
        <v>0.97699999999999998</v>
      </c>
      <c r="AA9" s="63">
        <f>VLOOKUP(A9,DistrictDetail_SY202223,'District Detail SY 202223'!$Z$1,FALSE)</f>
        <v>0.186</v>
      </c>
      <c r="AB9" s="63">
        <f>VLOOKUP(A9,DistrictDetail_SY202223,'District Detail SY 202223'!$AA$1,FALSE)</f>
        <v>0</v>
      </c>
      <c r="AC9" s="63">
        <f>VLOOKUP(A9,DistrictDetail_SY202223,'District Detail SY 202223'!$AB$1,FALSE)</f>
        <v>0</v>
      </c>
      <c r="AD9" s="63">
        <f>VLOOKUP(A9,DistrictDetail_SY202223,'District Detail SY 202223'!$AF$1,FALSE)</f>
        <v>5.3</v>
      </c>
    </row>
    <row r="10" spans="1:30" x14ac:dyDescent="0.3">
      <c r="A10" t="s">
        <v>46</v>
      </c>
      <c r="B10" t="s">
        <v>47</v>
      </c>
      <c r="C10" s="61">
        <f t="shared" si="7"/>
        <v>18.413999999999998</v>
      </c>
      <c r="D10" s="61">
        <f t="shared" si="8"/>
        <v>26.600999999999999</v>
      </c>
      <c r="E10" s="61">
        <f t="shared" si="1"/>
        <v>8.1870000000000012</v>
      </c>
      <c r="F10" s="58">
        <f>VLOOKUP(A10,DistrictDetail_SY202223,'District Detail SY 202223'!$Q$1,FALSE)</f>
        <v>0.54700000000000004</v>
      </c>
      <c r="G10" s="58">
        <f>VLOOKUP(A10,DistrictDetail_SY202223,'District Detail SY 202223'!$AD$1,FALSE)</f>
        <v>0</v>
      </c>
      <c r="H10" s="58">
        <f t="shared" si="9"/>
        <v>-0.54700000000000004</v>
      </c>
      <c r="I10" s="58">
        <f>VLOOKUP(A10,DistrictDetail_SY202223,'District Detail SY 202223'!$P$1,FALSE)</f>
        <v>0.9850000000000001</v>
      </c>
      <c r="J10" s="58">
        <f>VLOOKUP(A10,DistrictDetail_SY202223,'District Detail SY 202223'!$AE$1,FALSE)</f>
        <v>1.907</v>
      </c>
      <c r="K10" s="58">
        <f t="shared" si="2"/>
        <v>0.92199999999999993</v>
      </c>
      <c r="L10" s="58">
        <f>VLOOKUP(A10,DistrictDetail_SY202223,'District Detail SY 202223'!$K$1,FALSE)</f>
        <v>12.521999999999998</v>
      </c>
      <c r="M10" s="58">
        <f>VLOOKUP(A10,DistrictDetail_SY202223,'District Detail SY 202223'!$T$1,FALSE)</f>
        <v>13.2</v>
      </c>
      <c r="N10" s="58">
        <f t="shared" si="3"/>
        <v>0.67800000000000082</v>
      </c>
      <c r="O10" s="58">
        <f>VLOOKUP(A10,DistrictDetail_SY202223,'District Detail SY 202223'!$N$1,FALSE)</f>
        <v>2.9510000000000001</v>
      </c>
      <c r="P10" s="58">
        <f>VLOOKUP(A10,DistrictDetail_SY202223,'District Detail SY 202223'!$Y$1,FALSE)</f>
        <v>1.73</v>
      </c>
      <c r="Q10" s="58">
        <f t="shared" si="4"/>
        <v>-1.2210000000000001</v>
      </c>
      <c r="R10" s="58">
        <f>VLOOKUP(A10,DistrictDetail_SY202223,'District Detail SY 202223'!$M$1,FALSE)</f>
        <v>0.36499999999999999</v>
      </c>
      <c r="S10" s="58">
        <f>VLOOKUP(A10,DistrictDetail_SY202223,'District Detail SY 202223'!$X$1,FALSE)</f>
        <v>0</v>
      </c>
      <c r="T10" s="58">
        <f t="shared" si="5"/>
        <v>-0.36499999999999999</v>
      </c>
      <c r="U10" s="58">
        <f>VLOOKUP(A10,DistrictDetail_SY202223,'District Detail SY 202223'!$L$1,FALSE)</f>
        <v>1.044</v>
      </c>
      <c r="V10" s="58">
        <f>VLOOKUP(A10,DistrictDetail_SY202223,'District Detail SY 202223'!$V$1,FALSE)</f>
        <v>0</v>
      </c>
      <c r="W10" s="58">
        <f t="shared" si="6"/>
        <v>-1.044</v>
      </c>
      <c r="X10" s="63">
        <f>VLOOKUP(A10,DistrictDetail_SY202223,'District Detail SY 202223'!$S$1,FALSE)</f>
        <v>5.7000000000000002E-2</v>
      </c>
      <c r="Y10" s="63">
        <f>VLOOKUP(A10,DistrictDetail_SY202223,'District Detail SY 202223'!$U$1,FALSE)</f>
        <v>0.91900000000000004</v>
      </c>
      <c r="Z10" s="63">
        <f>VLOOKUP(A10,DistrictDetail_SY202223,'District Detail SY 202223'!$W$1,FALSE)</f>
        <v>2.367</v>
      </c>
      <c r="AA10" s="63">
        <f>VLOOKUP(A10,DistrictDetail_SY202223,'District Detail SY 202223'!$Z$1,FALSE)</f>
        <v>0.34799999999999998</v>
      </c>
      <c r="AB10" s="63">
        <f>VLOOKUP(A10,DistrictDetail_SY202223,'District Detail SY 202223'!$AA$1,FALSE)</f>
        <v>0.30099999999999999</v>
      </c>
      <c r="AC10" s="63">
        <f>VLOOKUP(A10,DistrictDetail_SY202223,'District Detail SY 202223'!$AB$1,FALSE)</f>
        <v>0</v>
      </c>
      <c r="AD10" s="63">
        <f>VLOOKUP(A10,DistrictDetail_SY202223,'District Detail SY 202223'!$AF$1,FALSE)</f>
        <v>5.7720000000000002</v>
      </c>
    </row>
    <row r="11" spans="1:30" x14ac:dyDescent="0.3">
      <c r="A11" t="s">
        <v>48</v>
      </c>
      <c r="B11" t="s">
        <v>49</v>
      </c>
      <c r="C11" s="61">
        <f t="shared" si="7"/>
        <v>2.1040000000000001</v>
      </c>
      <c r="D11" s="61">
        <f t="shared" si="8"/>
        <v>2.9590000000000001</v>
      </c>
      <c r="E11" s="61">
        <f t="shared" si="1"/>
        <v>0.85499999999999998</v>
      </c>
      <c r="F11" s="58">
        <f>VLOOKUP(A11,DistrictDetail_SY202223,'District Detail SY 202223'!$Q$1,FALSE)</f>
        <v>7.2999999999999995E-2</v>
      </c>
      <c r="G11" s="58">
        <f>VLOOKUP(A11,DistrictDetail_SY202223,'District Detail SY 202223'!$AD$1,FALSE)</f>
        <v>0</v>
      </c>
      <c r="H11" s="58">
        <f t="shared" si="9"/>
        <v>-7.2999999999999995E-2</v>
      </c>
      <c r="I11" s="58">
        <f>VLOOKUP(A11,DistrictDetail_SY202223,'District Detail SY 202223'!$P$1,FALSE)</f>
        <v>0.115</v>
      </c>
      <c r="J11" s="58">
        <f>VLOOKUP(A11,DistrictDetail_SY202223,'District Detail SY 202223'!$AE$1,FALSE)</f>
        <v>1.2690000000000001</v>
      </c>
      <c r="K11" s="58">
        <f t="shared" si="2"/>
        <v>1.1540000000000001</v>
      </c>
      <c r="L11" s="58">
        <f>VLOOKUP(A11,DistrictDetail_SY202223,'District Detail SY 202223'!$K$1,FALSE)</f>
        <v>1.3900000000000001</v>
      </c>
      <c r="M11" s="58">
        <f>VLOOKUP(A11,DistrictDetail_SY202223,'District Detail SY 202223'!$T$1,FALSE)</f>
        <v>1.399</v>
      </c>
      <c r="N11" s="58">
        <f t="shared" si="3"/>
        <v>8.999999999999897E-3</v>
      </c>
      <c r="O11" s="58">
        <f>VLOOKUP(A11,DistrictDetail_SY202223,'District Detail SY 202223'!$N$1,FALSE)</f>
        <v>0.34700000000000003</v>
      </c>
      <c r="P11" s="58">
        <f>VLOOKUP(A11,DistrictDetail_SY202223,'District Detail SY 202223'!$Y$1,FALSE)</f>
        <v>0</v>
      </c>
      <c r="Q11" s="58">
        <f t="shared" si="4"/>
        <v>-0.34700000000000003</v>
      </c>
      <c r="R11" s="58">
        <f>VLOOKUP(A11,DistrictDetail_SY202223,'District Detail SY 202223'!$M$1,FALSE)</f>
        <v>4.5999999999999999E-2</v>
      </c>
      <c r="S11" s="58">
        <f>VLOOKUP(A11,DistrictDetail_SY202223,'District Detail SY 202223'!$X$1,FALSE)</f>
        <v>9.7000000000000003E-2</v>
      </c>
      <c r="T11" s="58">
        <f t="shared" si="5"/>
        <v>5.1000000000000004E-2</v>
      </c>
      <c r="U11" s="58">
        <f>VLOOKUP(A11,DistrictDetail_SY202223,'District Detail SY 202223'!$L$1,FALSE)</f>
        <v>0.13300000000000001</v>
      </c>
      <c r="V11" s="58">
        <f>VLOOKUP(A11,DistrictDetail_SY202223,'District Detail SY 202223'!$V$1,FALSE)</f>
        <v>0</v>
      </c>
      <c r="W11" s="58">
        <f t="shared" si="6"/>
        <v>-0.13300000000000001</v>
      </c>
      <c r="X11" s="63">
        <f>VLOOKUP(A11,DistrictDetail_SY202223,'District Detail SY 202223'!$S$1,FALSE)</f>
        <v>0</v>
      </c>
      <c r="Y11" s="63">
        <f>VLOOKUP(A11,DistrictDetail_SY202223,'District Detail SY 202223'!$U$1,FALSE)</f>
        <v>0</v>
      </c>
      <c r="Z11" s="63">
        <f>VLOOKUP(A11,DistrictDetail_SY202223,'District Detail SY 202223'!$W$1,FALSE)</f>
        <v>0.19400000000000001</v>
      </c>
      <c r="AA11" s="63">
        <f>VLOOKUP(A11,DistrictDetail_SY202223,'District Detail SY 202223'!$Z$1,FALSE)</f>
        <v>0</v>
      </c>
      <c r="AB11" s="63">
        <f>VLOOKUP(A11,DistrictDetail_SY202223,'District Detail SY 202223'!$AA$1,FALSE)</f>
        <v>0</v>
      </c>
      <c r="AC11" s="63">
        <f>VLOOKUP(A11,DistrictDetail_SY202223,'District Detail SY 202223'!$AB$1,FALSE)</f>
        <v>0</v>
      </c>
      <c r="AD11" s="63">
        <f>VLOOKUP(A11,DistrictDetail_SY202223,'District Detail SY 202223'!$AF$1,FALSE)</f>
        <v>0</v>
      </c>
    </row>
    <row r="12" spans="1:30" x14ac:dyDescent="0.3">
      <c r="A12" t="s">
        <v>50</v>
      </c>
      <c r="B12" t="s">
        <v>51</v>
      </c>
      <c r="C12" s="61">
        <f t="shared" si="7"/>
        <v>61.364000000000004</v>
      </c>
      <c r="D12" s="61">
        <f t="shared" si="8"/>
        <v>109.619</v>
      </c>
      <c r="E12" s="61">
        <f t="shared" si="1"/>
        <v>48.254999999999995</v>
      </c>
      <c r="F12" s="58">
        <f>VLOOKUP(A12,DistrictDetail_SY202223,'District Detail SY 202223'!$Q$1,FALSE)</f>
        <v>1.8859999999999999</v>
      </c>
      <c r="G12" s="58">
        <f>VLOOKUP(A12,DistrictDetail_SY202223,'District Detail SY 202223'!$AD$1,FALSE)</f>
        <v>0</v>
      </c>
      <c r="H12" s="58">
        <f t="shared" si="9"/>
        <v>-1.8859999999999999</v>
      </c>
      <c r="I12" s="58">
        <f>VLOOKUP(A12,DistrictDetail_SY202223,'District Detail SY 202223'!$P$1,FALSE)</f>
        <v>3.2949999999999999</v>
      </c>
      <c r="J12" s="58">
        <f>VLOOKUP(A12,DistrictDetail_SY202223,'District Detail SY 202223'!$AE$1,FALSE)</f>
        <v>19.475000000000001</v>
      </c>
      <c r="K12" s="58">
        <f t="shared" si="2"/>
        <v>16.18</v>
      </c>
      <c r="L12" s="58">
        <f>VLOOKUP(A12,DistrictDetail_SY202223,'District Detail SY 202223'!$K$1,FALSE)</f>
        <v>41.536999999999999</v>
      </c>
      <c r="M12" s="58">
        <f>VLOOKUP(A12,DistrictDetail_SY202223,'District Detail SY 202223'!$T$1,FALSE)</f>
        <v>43.233999999999995</v>
      </c>
      <c r="N12" s="58">
        <f t="shared" si="3"/>
        <v>1.6969999999999956</v>
      </c>
      <c r="O12" s="58">
        <f>VLOOKUP(A12,DistrictDetail_SY202223,'District Detail SY 202223'!$N$1,FALSE)</f>
        <v>9.8369999999999997</v>
      </c>
      <c r="P12" s="58">
        <f>VLOOKUP(A12,DistrictDetail_SY202223,'District Detail SY 202223'!$Y$1,FALSE)</f>
        <v>10.920999999999999</v>
      </c>
      <c r="Q12" s="58">
        <f t="shared" si="4"/>
        <v>1.0839999999999996</v>
      </c>
      <c r="R12" s="58">
        <f>VLOOKUP(A12,DistrictDetail_SY202223,'District Detail SY 202223'!$M$1,FALSE)</f>
        <v>1.248</v>
      </c>
      <c r="S12" s="58">
        <f>VLOOKUP(A12,DistrictDetail_SY202223,'District Detail SY 202223'!$X$1,FALSE)</f>
        <v>4.4260000000000002</v>
      </c>
      <c r="T12" s="58">
        <f t="shared" si="5"/>
        <v>3.1779999999999999</v>
      </c>
      <c r="U12" s="58">
        <f>VLOOKUP(A12,DistrictDetail_SY202223,'District Detail SY 202223'!$L$1,FALSE)</f>
        <v>3.5609999999999999</v>
      </c>
      <c r="V12" s="58">
        <f>VLOOKUP(A12,DistrictDetail_SY202223,'District Detail SY 202223'!$V$1,FALSE)</f>
        <v>0.97799999999999998</v>
      </c>
      <c r="W12" s="58">
        <f t="shared" si="6"/>
        <v>-2.5830000000000002</v>
      </c>
      <c r="X12" s="63">
        <f>VLOOKUP(A12,DistrictDetail_SY202223,'District Detail SY 202223'!$S$1,FALSE)</f>
        <v>0</v>
      </c>
      <c r="Y12" s="63">
        <f>VLOOKUP(A12,DistrictDetail_SY202223,'District Detail SY 202223'!$U$1,FALSE)</f>
        <v>3.218</v>
      </c>
      <c r="Z12" s="63">
        <f>VLOOKUP(A12,DistrictDetail_SY202223,'District Detail SY 202223'!$W$1,FALSE)</f>
        <v>8.8730000000000011</v>
      </c>
      <c r="AA12" s="63">
        <f>VLOOKUP(A12,DistrictDetail_SY202223,'District Detail SY 202223'!$Z$1,FALSE)</f>
        <v>0.85099999999999998</v>
      </c>
      <c r="AB12" s="63">
        <f>VLOOKUP(A12,DistrictDetail_SY202223,'District Detail SY 202223'!$AA$1,FALSE)</f>
        <v>0.28399999999999997</v>
      </c>
      <c r="AC12" s="63">
        <f>VLOOKUP(A12,DistrictDetail_SY202223,'District Detail SY 202223'!$AB$1,FALSE)</f>
        <v>0</v>
      </c>
      <c r="AD12" s="63">
        <f>VLOOKUP(A12,DistrictDetail_SY202223,'District Detail SY 202223'!$AF$1,FALSE)</f>
        <v>17.359000000000002</v>
      </c>
    </row>
    <row r="13" spans="1:30" x14ac:dyDescent="0.3">
      <c r="A13" t="s">
        <v>52</v>
      </c>
      <c r="B13" t="s">
        <v>53</v>
      </c>
      <c r="C13" s="61">
        <f t="shared" si="7"/>
        <v>12.194000000000001</v>
      </c>
      <c r="D13" s="61">
        <f t="shared" si="8"/>
        <v>23.471</v>
      </c>
      <c r="E13" s="61">
        <f t="shared" si="1"/>
        <v>11.276999999999999</v>
      </c>
      <c r="F13" s="58">
        <f>VLOOKUP(A13,DistrictDetail_SY202223,'District Detail SY 202223'!$Q$1,FALSE)</f>
        <v>0.33900000000000002</v>
      </c>
      <c r="G13" s="58">
        <f>VLOOKUP(A13,DistrictDetail_SY202223,'District Detail SY 202223'!$AD$1,FALSE)</f>
        <v>0</v>
      </c>
      <c r="H13" s="58">
        <f t="shared" si="9"/>
        <v>-0.33900000000000002</v>
      </c>
      <c r="I13" s="58">
        <f>VLOOKUP(A13,DistrictDetail_SY202223,'District Detail SY 202223'!$P$1,FALSE)</f>
        <v>0.64300000000000002</v>
      </c>
      <c r="J13" s="58">
        <f>VLOOKUP(A13,DistrictDetail_SY202223,'District Detail SY 202223'!$AE$1,FALSE)</f>
        <v>5.4819999999999993</v>
      </c>
      <c r="K13" s="58">
        <f t="shared" si="2"/>
        <v>4.8389999999999995</v>
      </c>
      <c r="L13" s="58">
        <f>VLOOKUP(A13,DistrictDetail_SY202223,'District Detail SY 202223'!$K$1,FALSE)</f>
        <v>8.4149999999999991</v>
      </c>
      <c r="M13" s="58">
        <f>VLOOKUP(A13,DistrictDetail_SY202223,'District Detail SY 202223'!$T$1,FALSE)</f>
        <v>10.3</v>
      </c>
      <c r="N13" s="58">
        <f t="shared" si="3"/>
        <v>1.8850000000000016</v>
      </c>
      <c r="O13" s="58">
        <f>VLOOKUP(A13,DistrictDetail_SY202223,'District Detail SY 202223'!$N$1,FALSE)</f>
        <v>1.907</v>
      </c>
      <c r="P13" s="58">
        <f>VLOOKUP(A13,DistrictDetail_SY202223,'District Detail SY 202223'!$Y$1,FALSE)</f>
        <v>1.5</v>
      </c>
      <c r="Q13" s="58">
        <f t="shared" si="4"/>
        <v>-0.40700000000000003</v>
      </c>
      <c r="R13" s="58">
        <f>VLOOKUP(A13,DistrictDetail_SY202223,'District Detail SY 202223'!$M$1,FALSE)</f>
        <v>0.23100000000000001</v>
      </c>
      <c r="S13" s="58">
        <f>VLOOKUP(A13,DistrictDetail_SY202223,'District Detail SY 202223'!$X$1,FALSE)</f>
        <v>0.65</v>
      </c>
      <c r="T13" s="58">
        <f t="shared" si="5"/>
        <v>0.41900000000000004</v>
      </c>
      <c r="U13" s="58">
        <f>VLOOKUP(A13,DistrictDetail_SY202223,'District Detail SY 202223'!$L$1,FALSE)</f>
        <v>0.65900000000000003</v>
      </c>
      <c r="V13" s="58">
        <f>VLOOKUP(A13,DistrictDetail_SY202223,'District Detail SY 202223'!$V$1,FALSE)</f>
        <v>1</v>
      </c>
      <c r="W13" s="58">
        <f t="shared" si="6"/>
        <v>0.34099999999999997</v>
      </c>
      <c r="X13" s="63">
        <f>VLOOKUP(A13,DistrictDetail_SY202223,'District Detail SY 202223'!$S$1,FALSE)</f>
        <v>0</v>
      </c>
      <c r="Y13" s="63">
        <f>VLOOKUP(A13,DistrictDetail_SY202223,'District Detail SY 202223'!$U$1,FALSE)</f>
        <v>0.13600000000000001</v>
      </c>
      <c r="Z13" s="63">
        <f>VLOOKUP(A13,DistrictDetail_SY202223,'District Detail SY 202223'!$W$1,FALSE)</f>
        <v>0.93500000000000005</v>
      </c>
      <c r="AA13" s="63">
        <f>VLOOKUP(A13,DistrictDetail_SY202223,'District Detail SY 202223'!$Z$1,FALSE)</f>
        <v>0.13200000000000001</v>
      </c>
      <c r="AB13" s="63">
        <f>VLOOKUP(A13,DistrictDetail_SY202223,'District Detail SY 202223'!$AA$1,FALSE)</f>
        <v>0</v>
      </c>
      <c r="AC13" s="63">
        <f>VLOOKUP(A13,DistrictDetail_SY202223,'District Detail SY 202223'!$AB$1,FALSE)</f>
        <v>0</v>
      </c>
      <c r="AD13" s="63">
        <f>VLOOKUP(A13,DistrictDetail_SY202223,'District Detail SY 202223'!$AF$1,FALSE)</f>
        <v>3.3359999999999999</v>
      </c>
    </row>
    <row r="14" spans="1:30" x14ac:dyDescent="0.3">
      <c r="A14" t="s">
        <v>54</v>
      </c>
      <c r="B14" t="s">
        <v>55</v>
      </c>
      <c r="C14" s="61">
        <f t="shared" si="7"/>
        <v>35.330999999999996</v>
      </c>
      <c r="D14" s="61">
        <f t="shared" si="8"/>
        <v>83.634</v>
      </c>
      <c r="E14" s="61">
        <f t="shared" si="1"/>
        <v>48.303000000000004</v>
      </c>
      <c r="F14" s="58">
        <f>VLOOKUP(A14,DistrictDetail_SY202223,'District Detail SY 202223'!$Q$1,FALSE)</f>
        <v>1.1319999999999999</v>
      </c>
      <c r="G14" s="58">
        <f>VLOOKUP(A14,DistrictDetail_SY202223,'District Detail SY 202223'!$AD$1,FALSE)</f>
        <v>4.2810000000000006</v>
      </c>
      <c r="H14" s="58">
        <f t="shared" si="9"/>
        <v>3.1490000000000009</v>
      </c>
      <c r="I14" s="58">
        <f>VLOOKUP(A14,DistrictDetail_SY202223,'District Detail SY 202223'!$P$1,FALSE)</f>
        <v>1.9160000000000001</v>
      </c>
      <c r="J14" s="58">
        <f>VLOOKUP(A14,DistrictDetail_SY202223,'District Detail SY 202223'!$AE$1,FALSE)</f>
        <v>29.835999999999995</v>
      </c>
      <c r="K14" s="58">
        <f t="shared" si="2"/>
        <v>27.919999999999995</v>
      </c>
      <c r="L14" s="58">
        <f>VLOOKUP(A14,DistrictDetail_SY202223,'District Detail SY 202223'!$K$1,FALSE)</f>
        <v>23.641999999999999</v>
      </c>
      <c r="M14" s="58">
        <f>VLOOKUP(A14,DistrictDetail_SY202223,'District Detail SY 202223'!$T$1,FALSE)</f>
        <v>24.120999999999999</v>
      </c>
      <c r="N14" s="58">
        <f t="shared" si="3"/>
        <v>0.4789999999999992</v>
      </c>
      <c r="O14" s="58">
        <f>VLOOKUP(A14,DistrictDetail_SY202223,'District Detail SY 202223'!$N$1,FALSE)</f>
        <v>5.79</v>
      </c>
      <c r="P14" s="58">
        <f>VLOOKUP(A14,DistrictDetail_SY202223,'District Detail SY 202223'!$Y$1,FALSE)</f>
        <v>5.8959999999999999</v>
      </c>
      <c r="Q14" s="58">
        <f t="shared" si="4"/>
        <v>0.10599999999999987</v>
      </c>
      <c r="R14" s="58">
        <f>VLOOKUP(A14,DistrictDetail_SY202223,'District Detail SY 202223'!$M$1,FALSE)</f>
        <v>0.73799999999999999</v>
      </c>
      <c r="S14" s="58">
        <f>VLOOKUP(A14,DistrictDetail_SY202223,'District Detail SY 202223'!$X$1,FALSE)</f>
        <v>3.165</v>
      </c>
      <c r="T14" s="58">
        <f t="shared" si="5"/>
        <v>2.427</v>
      </c>
      <c r="U14" s="58">
        <f>VLOOKUP(A14,DistrictDetail_SY202223,'District Detail SY 202223'!$L$1,FALSE)</f>
        <v>2.113</v>
      </c>
      <c r="V14" s="58">
        <f>VLOOKUP(A14,DistrictDetail_SY202223,'District Detail SY 202223'!$V$1,FALSE)</f>
        <v>1</v>
      </c>
      <c r="W14" s="58">
        <f t="shared" si="6"/>
        <v>-1.113</v>
      </c>
      <c r="X14" s="63">
        <f>VLOOKUP(A14,DistrictDetail_SY202223,'District Detail SY 202223'!$S$1,FALSE)</f>
        <v>0</v>
      </c>
      <c r="Y14" s="63">
        <f>VLOOKUP(A14,DistrictDetail_SY202223,'District Detail SY 202223'!$U$1,FALSE)</f>
        <v>1.0529999999999999</v>
      </c>
      <c r="Z14" s="63">
        <f>VLOOKUP(A14,DistrictDetail_SY202223,'District Detail SY 202223'!$W$1,FALSE)</f>
        <v>4.5490000000000004</v>
      </c>
      <c r="AA14" s="63">
        <f>VLOOKUP(A14,DistrictDetail_SY202223,'District Detail SY 202223'!$Z$1,FALSE)</f>
        <v>0.224</v>
      </c>
      <c r="AB14" s="63">
        <f>VLOOKUP(A14,DistrictDetail_SY202223,'District Detail SY 202223'!$AA$1,FALSE)</f>
        <v>0.53400000000000003</v>
      </c>
      <c r="AC14" s="63">
        <f>VLOOKUP(A14,DistrictDetail_SY202223,'District Detail SY 202223'!$AB$1,FALSE)</f>
        <v>0</v>
      </c>
      <c r="AD14" s="63">
        <f>VLOOKUP(A14,DistrictDetail_SY202223,'District Detail SY 202223'!$AF$1,FALSE)</f>
        <v>8.9749999999999996</v>
      </c>
    </row>
    <row r="15" spans="1:30" x14ac:dyDescent="0.3">
      <c r="A15" t="s">
        <v>56</v>
      </c>
      <c r="B15" t="s">
        <v>57</v>
      </c>
      <c r="C15" s="61">
        <f t="shared" si="7"/>
        <v>69.093999999999994</v>
      </c>
      <c r="D15" s="61">
        <f t="shared" si="8"/>
        <v>119.74000000000001</v>
      </c>
      <c r="E15" s="61">
        <f t="shared" si="1"/>
        <v>50.646000000000015</v>
      </c>
      <c r="F15" s="58">
        <f>VLOOKUP(A15,DistrictDetail_SY202223,'District Detail SY 202223'!$Q$1,FALSE)</f>
        <v>1.8420000000000001</v>
      </c>
      <c r="G15" s="58">
        <f>VLOOKUP(A15,DistrictDetail_SY202223,'District Detail SY 202223'!$AD$1,FALSE)</f>
        <v>7.4</v>
      </c>
      <c r="H15" s="58">
        <f t="shared" si="9"/>
        <v>5.5579999999999998</v>
      </c>
      <c r="I15" s="58">
        <f>VLOOKUP(A15,DistrictDetail_SY202223,'District Detail SY 202223'!$P$1,FALSE)</f>
        <v>3.6259999999999999</v>
      </c>
      <c r="J15" s="58">
        <f>VLOOKUP(A15,DistrictDetail_SY202223,'District Detail SY 202223'!$AE$1,FALSE)</f>
        <v>28.285</v>
      </c>
      <c r="K15" s="58">
        <f t="shared" si="2"/>
        <v>24.658999999999999</v>
      </c>
      <c r="L15" s="58">
        <f>VLOOKUP(A15,DistrictDetail_SY202223,'District Detail SY 202223'!$K$1,FALSE)</f>
        <v>48.016999999999996</v>
      </c>
      <c r="M15" s="58">
        <f>VLOOKUP(A15,DistrictDetail_SY202223,'District Detail SY 202223'!$T$1,FALSE)</f>
        <v>49.900000000000006</v>
      </c>
      <c r="N15" s="58">
        <f t="shared" si="3"/>
        <v>1.8830000000000098</v>
      </c>
      <c r="O15" s="58">
        <f>VLOOKUP(A15,DistrictDetail_SY202223,'District Detail SY 202223'!$N$1,FALSE)</f>
        <v>10.707999999999998</v>
      </c>
      <c r="P15" s="58">
        <f>VLOOKUP(A15,DistrictDetail_SY202223,'District Detail SY 202223'!$Y$1,FALSE)</f>
        <v>13.525999999999998</v>
      </c>
      <c r="Q15" s="58">
        <f t="shared" si="4"/>
        <v>2.8179999999999996</v>
      </c>
      <c r="R15" s="58">
        <f>VLOOKUP(A15,DistrictDetail_SY202223,'District Detail SY 202223'!$M$1,FALSE)</f>
        <v>1.274</v>
      </c>
      <c r="S15" s="58">
        <f>VLOOKUP(A15,DistrictDetail_SY202223,'District Detail SY 202223'!$X$1,FALSE)</f>
        <v>4.6959999999999997</v>
      </c>
      <c r="T15" s="58">
        <f t="shared" si="5"/>
        <v>3.4219999999999997</v>
      </c>
      <c r="U15" s="58">
        <f>VLOOKUP(A15,DistrictDetail_SY202223,'District Detail SY 202223'!$L$1,FALSE)</f>
        <v>3.6270000000000002</v>
      </c>
      <c r="V15" s="58">
        <f>VLOOKUP(A15,DistrictDetail_SY202223,'District Detail SY 202223'!$V$1,FALSE)</f>
        <v>2.8010000000000002</v>
      </c>
      <c r="W15" s="58">
        <f t="shared" si="6"/>
        <v>-0.82600000000000007</v>
      </c>
      <c r="X15" s="63">
        <f>VLOOKUP(A15,DistrictDetail_SY202223,'District Detail SY 202223'!$S$1,FALSE)</f>
        <v>0</v>
      </c>
      <c r="Y15" s="63">
        <f>VLOOKUP(A15,DistrictDetail_SY202223,'District Detail SY 202223'!$U$1,FALSE)</f>
        <v>2.254</v>
      </c>
      <c r="Z15" s="63">
        <f>VLOOKUP(A15,DistrictDetail_SY202223,'District Detail SY 202223'!$W$1,FALSE)</f>
        <v>7.157</v>
      </c>
      <c r="AA15" s="63">
        <f>VLOOKUP(A15,DistrictDetail_SY202223,'District Detail SY 202223'!$Z$1,FALSE)</f>
        <v>1.1040000000000001</v>
      </c>
      <c r="AB15" s="63">
        <f>VLOOKUP(A15,DistrictDetail_SY202223,'District Detail SY 202223'!$AA$1,FALSE)</f>
        <v>0.376</v>
      </c>
      <c r="AC15" s="63">
        <f>VLOOKUP(A15,DistrictDetail_SY202223,'District Detail SY 202223'!$AB$1,FALSE)</f>
        <v>0</v>
      </c>
      <c r="AD15" s="63">
        <f>VLOOKUP(A15,DistrictDetail_SY202223,'District Detail SY 202223'!$AF$1,FALSE)</f>
        <v>2.2410000000000001</v>
      </c>
    </row>
    <row r="16" spans="1:30" x14ac:dyDescent="0.3">
      <c r="A16" t="s">
        <v>58</v>
      </c>
      <c r="B16" t="s">
        <v>59</v>
      </c>
      <c r="C16" s="61">
        <f t="shared" si="7"/>
        <v>38.183</v>
      </c>
      <c r="D16" s="61">
        <f t="shared" si="8"/>
        <v>75.679000000000002</v>
      </c>
      <c r="E16" s="61">
        <f t="shared" si="1"/>
        <v>37.496000000000002</v>
      </c>
      <c r="F16" s="58">
        <f>VLOOKUP(A16,DistrictDetail_SY202223,'District Detail SY 202223'!$Q$1,FALSE)</f>
        <v>1.1759999999999999</v>
      </c>
      <c r="G16" s="58">
        <f>VLOOKUP(A16,DistrictDetail_SY202223,'District Detail SY 202223'!$AD$1,FALSE)</f>
        <v>3.7710000000000004</v>
      </c>
      <c r="H16" s="58">
        <f t="shared" si="9"/>
        <v>2.5950000000000006</v>
      </c>
      <c r="I16" s="58">
        <f>VLOOKUP(A16,DistrictDetail_SY202223,'District Detail SY 202223'!$P$1,FALSE)</f>
        <v>2.0519999999999996</v>
      </c>
      <c r="J16" s="58">
        <f>VLOOKUP(A16,DistrictDetail_SY202223,'District Detail SY 202223'!$AE$1,FALSE)</f>
        <v>20.21</v>
      </c>
      <c r="K16" s="58">
        <f t="shared" si="2"/>
        <v>18.158000000000001</v>
      </c>
      <c r="L16" s="58">
        <f>VLOOKUP(A16,DistrictDetail_SY202223,'District Detail SY 202223'!$K$1,FALSE)</f>
        <v>25.815999999999999</v>
      </c>
      <c r="M16" s="58">
        <f>VLOOKUP(A16,DistrictDetail_SY202223,'District Detail SY 202223'!$T$1,FALSE)</f>
        <v>24.8</v>
      </c>
      <c r="N16" s="58">
        <f t="shared" si="3"/>
        <v>-1.0159999999999982</v>
      </c>
      <c r="O16" s="58">
        <f>VLOOKUP(A16,DistrictDetail_SY202223,'District Detail SY 202223'!$N$1,FALSE)</f>
        <v>6.1440000000000001</v>
      </c>
      <c r="P16" s="58">
        <f>VLOOKUP(A16,DistrictDetail_SY202223,'District Detail SY 202223'!$Y$1,FALSE)</f>
        <v>8.3019999999999996</v>
      </c>
      <c r="Q16" s="58">
        <f t="shared" si="4"/>
        <v>2.1579999999999995</v>
      </c>
      <c r="R16" s="58">
        <f>VLOOKUP(A16,DistrictDetail_SY202223,'District Detail SY 202223'!$M$1,FALSE)</f>
        <v>0.77600000000000002</v>
      </c>
      <c r="S16" s="58">
        <f>VLOOKUP(A16,DistrictDetail_SY202223,'District Detail SY 202223'!$X$1,FALSE)</f>
        <v>2.2930000000000001</v>
      </c>
      <c r="T16" s="58">
        <f t="shared" si="5"/>
        <v>1.5170000000000001</v>
      </c>
      <c r="U16" s="58">
        <f>VLOOKUP(A16,DistrictDetail_SY202223,'District Detail SY 202223'!$L$1,FALSE)</f>
        <v>2.2190000000000003</v>
      </c>
      <c r="V16" s="58">
        <f>VLOOKUP(A16,DistrictDetail_SY202223,'District Detail SY 202223'!$V$1,FALSE)</f>
        <v>6</v>
      </c>
      <c r="W16" s="58">
        <f t="shared" si="6"/>
        <v>3.7809999999999997</v>
      </c>
      <c r="X16" s="63">
        <f>VLOOKUP(A16,DistrictDetail_SY202223,'District Detail SY 202223'!$S$1,FALSE)</f>
        <v>2.5999999999999999E-2</v>
      </c>
      <c r="Y16" s="63">
        <f>VLOOKUP(A16,DistrictDetail_SY202223,'District Detail SY 202223'!$U$1,FALSE)</f>
        <v>1.552</v>
      </c>
      <c r="Z16" s="63">
        <f>VLOOKUP(A16,DistrictDetail_SY202223,'District Detail SY 202223'!$W$1,FALSE)</f>
        <v>4.9909999999999997</v>
      </c>
      <c r="AA16" s="63">
        <f>VLOOKUP(A16,DistrictDetail_SY202223,'District Detail SY 202223'!$Z$1,FALSE)</f>
        <v>0.46300000000000002</v>
      </c>
      <c r="AB16" s="63">
        <f>VLOOKUP(A16,DistrictDetail_SY202223,'District Detail SY 202223'!$AA$1,FALSE)</f>
        <v>0</v>
      </c>
      <c r="AC16" s="63">
        <f>VLOOKUP(A16,DistrictDetail_SY202223,'District Detail SY 202223'!$AB$1,FALSE)</f>
        <v>0</v>
      </c>
      <c r="AD16" s="63">
        <f>VLOOKUP(A16,DistrictDetail_SY202223,'District Detail SY 202223'!$AF$1,FALSE)</f>
        <v>3.2709999999999999</v>
      </c>
    </row>
    <row r="17" spans="1:30" x14ac:dyDescent="0.3">
      <c r="A17" t="s">
        <v>60</v>
      </c>
      <c r="B17" t="s">
        <v>61</v>
      </c>
      <c r="C17" s="61">
        <f t="shared" si="7"/>
        <v>2.9000000000000005E-2</v>
      </c>
      <c r="D17" s="61">
        <f t="shared" si="8"/>
        <v>4.9000000000000002E-2</v>
      </c>
      <c r="E17" s="61">
        <f t="shared" si="1"/>
        <v>1.9999999999999997E-2</v>
      </c>
      <c r="F17" s="58">
        <f>VLOOKUP(A17,DistrictDetail_SY202223,'District Detail SY 202223'!$Q$1,FALSE)</f>
        <v>2E-3</v>
      </c>
      <c r="G17" s="58">
        <f>VLOOKUP(A17,DistrictDetail_SY202223,'District Detail SY 202223'!$AD$1,FALSE)</f>
        <v>0</v>
      </c>
      <c r="H17" s="58">
        <f t="shared" si="9"/>
        <v>-2E-3</v>
      </c>
      <c r="I17" s="58">
        <f>VLOOKUP(A17,DistrictDetail_SY202223,'District Detail SY 202223'!$P$1,FALSE)</f>
        <v>2E-3</v>
      </c>
      <c r="J17" s="58">
        <f>VLOOKUP(A17,DistrictDetail_SY202223,'District Detail SY 202223'!$AE$1,FALSE)</f>
        <v>0</v>
      </c>
      <c r="K17" s="58">
        <f t="shared" si="2"/>
        <v>-2E-3</v>
      </c>
      <c r="L17" s="58">
        <f>VLOOKUP(A17,DistrictDetail_SY202223,'District Detail SY 202223'!$K$1,FALSE)</f>
        <v>1.4999999999999999E-2</v>
      </c>
      <c r="M17" s="58">
        <f>VLOOKUP(A17,DistrictDetail_SY202223,'District Detail SY 202223'!$T$1,FALSE)</f>
        <v>0</v>
      </c>
      <c r="N17" s="58">
        <f t="shared" si="3"/>
        <v>-1.4999999999999999E-2</v>
      </c>
      <c r="O17" s="58">
        <f>VLOOKUP(A17,DistrictDetail_SY202223,'District Detail SY 202223'!$N$1,FALSE)</f>
        <v>6.0000000000000001E-3</v>
      </c>
      <c r="P17" s="58">
        <f>VLOOKUP(A17,DistrictDetail_SY202223,'District Detail SY 202223'!$Y$1,FALSE)</f>
        <v>4.9000000000000002E-2</v>
      </c>
      <c r="Q17" s="58">
        <f t="shared" si="4"/>
        <v>4.3000000000000003E-2</v>
      </c>
      <c r="R17" s="58">
        <f>VLOOKUP(A17,DistrictDetail_SY202223,'District Detail SY 202223'!$M$1,FALSE)</f>
        <v>1E-3</v>
      </c>
      <c r="S17" s="58">
        <f>VLOOKUP(A17,DistrictDetail_SY202223,'District Detail SY 202223'!$X$1,FALSE)</f>
        <v>0</v>
      </c>
      <c r="T17" s="58">
        <f t="shared" si="5"/>
        <v>-1E-3</v>
      </c>
      <c r="U17" s="58">
        <f>VLOOKUP(A17,DistrictDetail_SY202223,'District Detail SY 202223'!$L$1,FALSE)</f>
        <v>3.0000000000000001E-3</v>
      </c>
      <c r="V17" s="58">
        <f>VLOOKUP(A17,DistrictDetail_SY202223,'District Detail SY 202223'!$V$1,FALSE)</f>
        <v>0</v>
      </c>
      <c r="W17" s="58">
        <f t="shared" si="6"/>
        <v>-3.0000000000000001E-3</v>
      </c>
      <c r="X17" s="63">
        <f>VLOOKUP(A17,DistrictDetail_SY202223,'District Detail SY 202223'!$S$1,FALSE)</f>
        <v>0</v>
      </c>
      <c r="Y17" s="63">
        <f>VLOOKUP(A17,DistrictDetail_SY202223,'District Detail SY 202223'!$U$1,FALSE)</f>
        <v>0</v>
      </c>
      <c r="Z17" s="63">
        <f>VLOOKUP(A17,DistrictDetail_SY202223,'District Detail SY 202223'!$W$1,FALSE)</f>
        <v>0</v>
      </c>
      <c r="AA17" s="63">
        <f>VLOOKUP(A17,DistrictDetail_SY202223,'District Detail SY 202223'!$Z$1,FALSE)</f>
        <v>0</v>
      </c>
      <c r="AB17" s="63">
        <f>VLOOKUP(A17,DistrictDetail_SY202223,'District Detail SY 202223'!$AA$1,FALSE)</f>
        <v>0</v>
      </c>
      <c r="AC17" s="63">
        <f>VLOOKUP(A17,DistrictDetail_SY202223,'District Detail SY 202223'!$AB$1,FALSE)</f>
        <v>0</v>
      </c>
      <c r="AD17" s="63">
        <f>VLOOKUP(A17,DistrictDetail_SY202223,'District Detail SY 202223'!$AF$1,FALSE)</f>
        <v>0</v>
      </c>
    </row>
    <row r="18" spans="1:30" x14ac:dyDescent="0.3">
      <c r="A18" t="s">
        <v>62</v>
      </c>
      <c r="B18" t="s">
        <v>63</v>
      </c>
      <c r="C18" s="61">
        <f t="shared" si="7"/>
        <v>66.298999999999992</v>
      </c>
      <c r="D18" s="61">
        <f t="shared" si="8"/>
        <v>136.036</v>
      </c>
      <c r="E18" s="61">
        <f t="shared" si="1"/>
        <v>69.737000000000009</v>
      </c>
      <c r="F18" s="58">
        <f>VLOOKUP(A18,DistrictDetail_SY202223,'District Detail SY 202223'!$Q$1,FALSE)</f>
        <v>2.198</v>
      </c>
      <c r="G18" s="58">
        <f>VLOOKUP(A18,DistrictDetail_SY202223,'District Detail SY 202223'!$AD$1,FALSE)</f>
        <v>0.311</v>
      </c>
      <c r="H18" s="58">
        <f t="shared" si="9"/>
        <v>-1.887</v>
      </c>
      <c r="I18" s="58">
        <f>VLOOKUP(A18,DistrictDetail_SY202223,'District Detail SY 202223'!$P$1,FALSE)</f>
        <v>3.613</v>
      </c>
      <c r="J18" s="58">
        <f>VLOOKUP(A18,DistrictDetail_SY202223,'District Detail SY 202223'!$AE$1,FALSE)</f>
        <v>39.155000000000001</v>
      </c>
      <c r="K18" s="58">
        <f t="shared" si="2"/>
        <v>35.542000000000002</v>
      </c>
      <c r="L18" s="58">
        <f>VLOOKUP(A18,DistrictDetail_SY202223,'District Detail SY 202223'!$K$1,FALSE)</f>
        <v>44.090999999999994</v>
      </c>
      <c r="M18" s="58">
        <f>VLOOKUP(A18,DistrictDetail_SY202223,'District Detail SY 202223'!$T$1,FALSE)</f>
        <v>31.110999999999997</v>
      </c>
      <c r="N18" s="58">
        <f t="shared" si="3"/>
        <v>-12.979999999999997</v>
      </c>
      <c r="O18" s="58">
        <f>VLOOKUP(A18,DistrictDetail_SY202223,'District Detail SY 202223'!$N$1,FALSE)</f>
        <v>10.909000000000001</v>
      </c>
      <c r="P18" s="58">
        <f>VLOOKUP(A18,DistrictDetail_SY202223,'District Detail SY 202223'!$Y$1,FALSE)</f>
        <v>14.8</v>
      </c>
      <c r="Q18" s="58">
        <f t="shared" si="4"/>
        <v>3.891</v>
      </c>
      <c r="R18" s="58">
        <f>VLOOKUP(A18,DistrictDetail_SY202223,'District Detail SY 202223'!$M$1,FALSE)</f>
        <v>1.42</v>
      </c>
      <c r="S18" s="58">
        <f>VLOOKUP(A18,DistrictDetail_SY202223,'District Detail SY 202223'!$X$1,FALSE)</f>
        <v>3.109</v>
      </c>
      <c r="T18" s="58">
        <f t="shared" si="5"/>
        <v>1.6890000000000001</v>
      </c>
      <c r="U18" s="58">
        <f>VLOOKUP(A18,DistrictDetail_SY202223,'District Detail SY 202223'!$L$1,FALSE)</f>
        <v>4.0679999999999996</v>
      </c>
      <c r="V18" s="58">
        <f>VLOOKUP(A18,DistrictDetail_SY202223,'District Detail SY 202223'!$V$1,FALSE)</f>
        <v>16.687000000000001</v>
      </c>
      <c r="W18" s="58">
        <f t="shared" si="6"/>
        <v>12.619000000000002</v>
      </c>
      <c r="X18" s="63">
        <f>VLOOKUP(A18,DistrictDetail_SY202223,'District Detail SY 202223'!$S$1,FALSE)</f>
        <v>0</v>
      </c>
      <c r="Y18" s="63">
        <f>VLOOKUP(A18,DistrictDetail_SY202223,'District Detail SY 202223'!$U$1,FALSE)</f>
        <v>1.1819999999999999</v>
      </c>
      <c r="Z18" s="63">
        <f>VLOOKUP(A18,DistrictDetail_SY202223,'District Detail SY 202223'!$W$1,FALSE)</f>
        <v>2.83</v>
      </c>
      <c r="AA18" s="63">
        <f>VLOOKUP(A18,DistrictDetail_SY202223,'District Detail SY 202223'!$Z$1,FALSE)</f>
        <v>0.13900000000000001</v>
      </c>
      <c r="AB18" s="63">
        <f>VLOOKUP(A18,DistrictDetail_SY202223,'District Detail SY 202223'!$AA$1,FALSE)</f>
        <v>0</v>
      </c>
      <c r="AC18" s="63">
        <f>VLOOKUP(A18,DistrictDetail_SY202223,'District Detail SY 202223'!$AB$1,FALSE)</f>
        <v>5.6950000000000003</v>
      </c>
      <c r="AD18" s="63">
        <f>VLOOKUP(A18,DistrictDetail_SY202223,'District Detail SY 202223'!$AF$1,FALSE)</f>
        <v>21.016999999999999</v>
      </c>
    </row>
    <row r="19" spans="1:30" x14ac:dyDescent="0.3">
      <c r="A19" t="s">
        <v>64</v>
      </c>
      <c r="B19" t="s">
        <v>65</v>
      </c>
      <c r="C19" s="61">
        <f t="shared" si="7"/>
        <v>0.40200000000000002</v>
      </c>
      <c r="D19" s="61">
        <f t="shared" si="8"/>
        <v>0</v>
      </c>
      <c r="E19" s="61">
        <f t="shared" si="1"/>
        <v>-0.40200000000000002</v>
      </c>
      <c r="F19" s="58">
        <f>VLOOKUP(A19,DistrictDetail_SY202223,'District Detail SY 202223'!$Q$1,FALSE)</f>
        <v>1.2E-2</v>
      </c>
      <c r="G19" s="58">
        <f>VLOOKUP(A19,DistrictDetail_SY202223,'District Detail SY 202223'!$AD$1,FALSE)</f>
        <v>0</v>
      </c>
      <c r="H19" s="58">
        <f t="shared" si="9"/>
        <v>-1.2E-2</v>
      </c>
      <c r="I19" s="58">
        <f>VLOOKUP(A19,DistrictDetail_SY202223,'District Detail SY 202223'!$P$1,FALSE)</f>
        <v>2.1999999999999999E-2</v>
      </c>
      <c r="J19" s="58">
        <f>VLOOKUP(A19,DistrictDetail_SY202223,'District Detail SY 202223'!$AE$1,FALSE)</f>
        <v>0</v>
      </c>
      <c r="K19" s="58">
        <f t="shared" si="2"/>
        <v>-2.1999999999999999E-2</v>
      </c>
      <c r="L19" s="58">
        <f>VLOOKUP(A19,DistrictDetail_SY202223,'District Detail SY 202223'!$K$1,FALSE)</f>
        <v>0.27200000000000002</v>
      </c>
      <c r="M19" s="58">
        <f>VLOOKUP(A19,DistrictDetail_SY202223,'District Detail SY 202223'!$T$1,FALSE)</f>
        <v>0</v>
      </c>
      <c r="N19" s="58">
        <f t="shared" si="3"/>
        <v>-0.27200000000000002</v>
      </c>
      <c r="O19" s="58">
        <f>VLOOKUP(A19,DistrictDetail_SY202223,'District Detail SY 202223'!$N$1,FALSE)</f>
        <v>6.5000000000000002E-2</v>
      </c>
      <c r="P19" s="58">
        <f>VLOOKUP(A19,DistrictDetail_SY202223,'District Detail SY 202223'!$Y$1,FALSE)</f>
        <v>0</v>
      </c>
      <c r="Q19" s="58">
        <f t="shared" si="4"/>
        <v>-6.5000000000000002E-2</v>
      </c>
      <c r="R19" s="58">
        <f>VLOOKUP(A19,DistrictDetail_SY202223,'District Detail SY 202223'!$M$1,FALSE)</f>
        <v>8.0000000000000002E-3</v>
      </c>
      <c r="S19" s="58">
        <f>VLOOKUP(A19,DistrictDetail_SY202223,'District Detail SY 202223'!$X$1,FALSE)</f>
        <v>0</v>
      </c>
      <c r="T19" s="58">
        <f t="shared" si="5"/>
        <v>-8.0000000000000002E-3</v>
      </c>
      <c r="U19" s="58">
        <f>VLOOKUP(A19,DistrictDetail_SY202223,'District Detail SY 202223'!$L$1,FALSE)</f>
        <v>2.3E-2</v>
      </c>
      <c r="V19" s="58">
        <f>VLOOKUP(A19,DistrictDetail_SY202223,'District Detail SY 202223'!$V$1,FALSE)</f>
        <v>0</v>
      </c>
      <c r="W19" s="58">
        <f t="shared" si="6"/>
        <v>-2.3E-2</v>
      </c>
      <c r="X19" s="63">
        <f>VLOOKUP(A19,DistrictDetail_SY202223,'District Detail SY 202223'!$S$1,FALSE)</f>
        <v>0</v>
      </c>
      <c r="Y19" s="63">
        <f>VLOOKUP(A19,DistrictDetail_SY202223,'District Detail SY 202223'!$U$1,FALSE)</f>
        <v>0</v>
      </c>
      <c r="Z19" s="63">
        <f>VLOOKUP(A19,DistrictDetail_SY202223,'District Detail SY 202223'!$W$1,FALSE)</f>
        <v>0</v>
      </c>
      <c r="AA19" s="63">
        <f>VLOOKUP(A19,DistrictDetail_SY202223,'District Detail SY 202223'!$Z$1,FALSE)</f>
        <v>0</v>
      </c>
      <c r="AB19" s="63">
        <f>VLOOKUP(A19,DistrictDetail_SY202223,'District Detail SY 202223'!$AA$1,FALSE)</f>
        <v>0</v>
      </c>
      <c r="AC19" s="63">
        <f>VLOOKUP(A19,DistrictDetail_SY202223,'District Detail SY 202223'!$AB$1,FALSE)</f>
        <v>0</v>
      </c>
      <c r="AD19" s="63">
        <f>VLOOKUP(A19,DistrictDetail_SY202223,'District Detail SY 202223'!$AF$1,FALSE)</f>
        <v>0</v>
      </c>
    </row>
    <row r="20" spans="1:30" x14ac:dyDescent="0.3">
      <c r="A20" t="s">
        <v>66</v>
      </c>
      <c r="B20" t="s">
        <v>67</v>
      </c>
      <c r="C20" s="61">
        <f t="shared" si="7"/>
        <v>6.9539999999999997</v>
      </c>
      <c r="D20" s="61">
        <f t="shared" si="8"/>
        <v>12.115</v>
      </c>
      <c r="E20" s="61">
        <f t="shared" si="1"/>
        <v>5.1610000000000005</v>
      </c>
      <c r="F20" s="58">
        <f>VLOOKUP(A20,DistrictDetail_SY202223,'District Detail SY 202223'!$Q$1,FALSE)</f>
        <v>0.22</v>
      </c>
      <c r="G20" s="58">
        <f>VLOOKUP(A20,DistrictDetail_SY202223,'District Detail SY 202223'!$AD$1,FALSE)</f>
        <v>0</v>
      </c>
      <c r="H20" s="58">
        <f t="shared" si="9"/>
        <v>-0.22</v>
      </c>
      <c r="I20" s="58">
        <f>VLOOKUP(A20,DistrictDetail_SY202223,'District Detail SY 202223'!$P$1,FALSE)</f>
        <v>0.375</v>
      </c>
      <c r="J20" s="58">
        <f>VLOOKUP(A20,DistrictDetail_SY202223,'District Detail SY 202223'!$AE$1,FALSE)</f>
        <v>2.0910000000000002</v>
      </c>
      <c r="K20" s="58">
        <f t="shared" si="2"/>
        <v>1.7160000000000002</v>
      </c>
      <c r="L20" s="58">
        <f>VLOOKUP(A20,DistrictDetail_SY202223,'District Detail SY 202223'!$K$1,FALSE)</f>
        <v>4.6779999999999999</v>
      </c>
      <c r="M20" s="58">
        <f>VLOOKUP(A20,DistrictDetail_SY202223,'District Detail SY 202223'!$T$1,FALSE)</f>
        <v>4.9499999999999993</v>
      </c>
      <c r="N20" s="58">
        <f t="shared" si="3"/>
        <v>0.27199999999999935</v>
      </c>
      <c r="O20" s="58">
        <f>VLOOKUP(A20,DistrictDetail_SY202223,'District Detail SY 202223'!$N$1,FALSE)</f>
        <v>1.1259999999999999</v>
      </c>
      <c r="P20" s="58">
        <f>VLOOKUP(A20,DistrictDetail_SY202223,'District Detail SY 202223'!$Y$1,FALSE)</f>
        <v>2</v>
      </c>
      <c r="Q20" s="58">
        <f t="shared" si="4"/>
        <v>0.87400000000000011</v>
      </c>
      <c r="R20" s="58">
        <f>VLOOKUP(A20,DistrictDetail_SY202223,'District Detail SY 202223'!$M$1,FALSE)</f>
        <v>0.14400000000000002</v>
      </c>
      <c r="S20" s="58">
        <f>VLOOKUP(A20,DistrictDetail_SY202223,'District Detail SY 202223'!$X$1,FALSE)</f>
        <v>0.309</v>
      </c>
      <c r="T20" s="58">
        <f t="shared" si="5"/>
        <v>0.16499999999999998</v>
      </c>
      <c r="U20" s="58">
        <f>VLOOKUP(A20,DistrictDetail_SY202223,'District Detail SY 202223'!$L$1,FALSE)</f>
        <v>0.41099999999999998</v>
      </c>
      <c r="V20" s="58">
        <f>VLOOKUP(A20,DistrictDetail_SY202223,'District Detail SY 202223'!$V$1,FALSE)</f>
        <v>0.25</v>
      </c>
      <c r="W20" s="58">
        <f t="shared" si="6"/>
        <v>-0.16099999999999998</v>
      </c>
      <c r="X20" s="63">
        <f>VLOOKUP(A20,DistrictDetail_SY202223,'District Detail SY 202223'!$S$1,FALSE)</f>
        <v>0</v>
      </c>
      <c r="Y20" s="63">
        <f>VLOOKUP(A20,DistrictDetail_SY202223,'District Detail SY 202223'!$U$1,FALSE)</f>
        <v>0.34399999999999997</v>
      </c>
      <c r="Z20" s="63">
        <f>VLOOKUP(A20,DistrictDetail_SY202223,'District Detail SY 202223'!$W$1,FALSE)</f>
        <v>0.91300000000000003</v>
      </c>
      <c r="AA20" s="63">
        <f>VLOOKUP(A20,DistrictDetail_SY202223,'District Detail SY 202223'!$Z$1,FALSE)</f>
        <v>4.7E-2</v>
      </c>
      <c r="AB20" s="63">
        <f>VLOOKUP(A20,DistrictDetail_SY202223,'District Detail SY 202223'!$AA$1,FALSE)</f>
        <v>0</v>
      </c>
      <c r="AC20" s="63">
        <f>VLOOKUP(A20,DistrictDetail_SY202223,'District Detail SY 202223'!$AB$1,FALSE)</f>
        <v>0</v>
      </c>
      <c r="AD20" s="63">
        <f>VLOOKUP(A20,DistrictDetail_SY202223,'District Detail SY 202223'!$AF$1,FALSE)</f>
        <v>1.2110000000000001</v>
      </c>
    </row>
    <row r="21" spans="1:30" x14ac:dyDescent="0.3">
      <c r="A21" t="s">
        <v>68</v>
      </c>
      <c r="B21" t="s">
        <v>69</v>
      </c>
      <c r="C21" s="61">
        <f t="shared" si="7"/>
        <v>0.25800000000000001</v>
      </c>
      <c r="D21" s="61">
        <f t="shared" si="8"/>
        <v>0</v>
      </c>
      <c r="E21" s="61">
        <f t="shared" si="1"/>
        <v>-0.25800000000000001</v>
      </c>
      <c r="F21" s="58">
        <f>VLOOKUP(A21,DistrictDetail_SY202223,'District Detail SY 202223'!$Q$1,FALSE)</f>
        <v>1.0999999999999999E-2</v>
      </c>
      <c r="G21" s="58">
        <f>VLOOKUP(A21,DistrictDetail_SY202223,'District Detail SY 202223'!$AD$1,FALSE)</f>
        <v>0</v>
      </c>
      <c r="H21" s="58">
        <f t="shared" si="9"/>
        <v>-1.0999999999999999E-2</v>
      </c>
      <c r="I21" s="58">
        <f>VLOOKUP(A21,DistrictDetail_SY202223,'District Detail SY 202223'!$P$1,FALSE)</f>
        <v>1.4999999999999999E-2</v>
      </c>
      <c r="J21" s="58">
        <f>VLOOKUP(A21,DistrictDetail_SY202223,'District Detail SY 202223'!$AE$1,FALSE)</f>
        <v>0</v>
      </c>
      <c r="K21" s="58">
        <f t="shared" si="2"/>
        <v>-1.4999999999999999E-2</v>
      </c>
      <c r="L21" s="58">
        <f>VLOOKUP(A21,DistrictDetail_SY202223,'District Detail SY 202223'!$K$1,FALSE)</f>
        <v>0.156</v>
      </c>
      <c r="M21" s="58">
        <f>VLOOKUP(A21,DistrictDetail_SY202223,'District Detail SY 202223'!$T$1,FALSE)</f>
        <v>0</v>
      </c>
      <c r="N21" s="58">
        <f t="shared" si="3"/>
        <v>-0.156</v>
      </c>
      <c r="O21" s="58">
        <f>VLOOKUP(A21,DistrictDetail_SY202223,'District Detail SY 202223'!$N$1,FALSE)</f>
        <v>0.05</v>
      </c>
      <c r="P21" s="58">
        <f>VLOOKUP(A21,DistrictDetail_SY202223,'District Detail SY 202223'!$Y$1,FALSE)</f>
        <v>0</v>
      </c>
      <c r="Q21" s="58">
        <f t="shared" si="4"/>
        <v>-0.05</v>
      </c>
      <c r="R21" s="58">
        <f>VLOOKUP(A21,DistrictDetail_SY202223,'District Detail SY 202223'!$M$1,FALSE)</f>
        <v>6.0000000000000001E-3</v>
      </c>
      <c r="S21" s="58">
        <f>VLOOKUP(A21,DistrictDetail_SY202223,'District Detail SY 202223'!$X$1,FALSE)</f>
        <v>0</v>
      </c>
      <c r="T21" s="58">
        <f t="shared" si="5"/>
        <v>-6.0000000000000001E-3</v>
      </c>
      <c r="U21" s="58">
        <f>VLOOKUP(A21,DistrictDetail_SY202223,'District Detail SY 202223'!$L$1,FALSE)</f>
        <v>1.9999999999999997E-2</v>
      </c>
      <c r="V21" s="58">
        <f>VLOOKUP(A21,DistrictDetail_SY202223,'District Detail SY 202223'!$V$1,FALSE)</f>
        <v>0</v>
      </c>
      <c r="W21" s="58">
        <f t="shared" si="6"/>
        <v>-1.9999999999999997E-2</v>
      </c>
      <c r="X21" s="63">
        <f>VLOOKUP(A21,DistrictDetail_SY202223,'District Detail SY 202223'!$S$1,FALSE)</f>
        <v>0</v>
      </c>
      <c r="Y21" s="63">
        <f>VLOOKUP(A21,DistrictDetail_SY202223,'District Detail SY 202223'!$U$1,FALSE)</f>
        <v>0</v>
      </c>
      <c r="Z21" s="63">
        <f>VLOOKUP(A21,DistrictDetail_SY202223,'District Detail SY 202223'!$W$1,FALSE)</f>
        <v>0</v>
      </c>
      <c r="AA21" s="63">
        <f>VLOOKUP(A21,DistrictDetail_SY202223,'District Detail SY 202223'!$Z$1,FALSE)</f>
        <v>0</v>
      </c>
      <c r="AB21" s="63">
        <f>VLOOKUP(A21,DistrictDetail_SY202223,'District Detail SY 202223'!$AA$1,FALSE)</f>
        <v>0</v>
      </c>
      <c r="AC21" s="63">
        <f>VLOOKUP(A21,DistrictDetail_SY202223,'District Detail SY 202223'!$AB$1,FALSE)</f>
        <v>0</v>
      </c>
      <c r="AD21" s="63">
        <f>VLOOKUP(A21,DistrictDetail_SY202223,'District Detail SY 202223'!$AF$1,FALSE)</f>
        <v>0</v>
      </c>
    </row>
    <row r="22" spans="1:30" x14ac:dyDescent="0.3">
      <c r="A22" t="s">
        <v>70</v>
      </c>
      <c r="B22" t="s">
        <v>71</v>
      </c>
      <c r="C22" s="61">
        <f t="shared" si="7"/>
        <v>12.713000000000001</v>
      </c>
      <c r="D22" s="61">
        <f t="shared" si="8"/>
        <v>19.089000000000002</v>
      </c>
      <c r="E22" s="61">
        <f t="shared" si="1"/>
        <v>6.3760000000000012</v>
      </c>
      <c r="F22" s="58">
        <f>VLOOKUP(A22,DistrictDetail_SY202223,'District Detail SY 202223'!$Q$1,FALSE)</f>
        <v>0.47</v>
      </c>
      <c r="G22" s="58">
        <f>VLOOKUP(A22,DistrictDetail_SY202223,'District Detail SY 202223'!$AD$1,FALSE)</f>
        <v>0</v>
      </c>
      <c r="H22" s="58">
        <f t="shared" si="9"/>
        <v>-0.47</v>
      </c>
      <c r="I22" s="58">
        <f>VLOOKUP(A22,DistrictDetail_SY202223,'District Detail SY 202223'!$P$1,FALSE)</f>
        <v>0.70700000000000007</v>
      </c>
      <c r="J22" s="58">
        <f>VLOOKUP(A22,DistrictDetail_SY202223,'District Detail SY 202223'!$AE$1,FALSE)</f>
        <v>7.8239999999999998</v>
      </c>
      <c r="K22" s="58">
        <f t="shared" si="2"/>
        <v>7.117</v>
      </c>
      <c r="L22" s="58">
        <f>VLOOKUP(A22,DistrictDetail_SY202223,'District Detail SY 202223'!$K$1,FALSE)</f>
        <v>8.2449999999999992</v>
      </c>
      <c r="M22" s="58">
        <f>VLOOKUP(A22,DistrictDetail_SY202223,'District Detail SY 202223'!$T$1,FALSE)</f>
        <v>3</v>
      </c>
      <c r="N22" s="58">
        <f t="shared" si="3"/>
        <v>-5.2449999999999992</v>
      </c>
      <c r="O22" s="58">
        <f>VLOOKUP(A22,DistrictDetail_SY202223,'District Detail SY 202223'!$N$1,FALSE)</f>
        <v>2.1509999999999998</v>
      </c>
      <c r="P22" s="58">
        <f>VLOOKUP(A22,DistrictDetail_SY202223,'District Detail SY 202223'!$Y$1,FALSE)</f>
        <v>0</v>
      </c>
      <c r="Q22" s="58">
        <f t="shared" si="4"/>
        <v>-2.1509999999999998</v>
      </c>
      <c r="R22" s="58">
        <f>VLOOKUP(A22,DistrictDetail_SY202223,'District Detail SY 202223'!$M$1,FALSE)</f>
        <v>0.29400000000000004</v>
      </c>
      <c r="S22" s="58">
        <f>VLOOKUP(A22,DistrictDetail_SY202223,'District Detail SY 202223'!$X$1,FALSE)</f>
        <v>1.1919999999999999</v>
      </c>
      <c r="T22" s="58">
        <f t="shared" si="5"/>
        <v>0.89799999999999991</v>
      </c>
      <c r="U22" s="58">
        <f>VLOOKUP(A22,DistrictDetail_SY202223,'District Detail SY 202223'!$L$1,FALSE)</f>
        <v>0.84600000000000009</v>
      </c>
      <c r="V22" s="58">
        <f>VLOOKUP(A22,DistrictDetail_SY202223,'District Detail SY 202223'!$V$1,FALSE)</f>
        <v>1</v>
      </c>
      <c r="W22" s="58">
        <f t="shared" si="6"/>
        <v>0.15399999999999991</v>
      </c>
      <c r="X22" s="63">
        <f>VLOOKUP(A22,DistrictDetail_SY202223,'District Detail SY 202223'!$S$1,FALSE)</f>
        <v>0</v>
      </c>
      <c r="Y22" s="63">
        <f>VLOOKUP(A22,DistrictDetail_SY202223,'District Detail SY 202223'!$U$1,FALSE)</f>
        <v>0.54800000000000004</v>
      </c>
      <c r="Z22" s="63">
        <f>VLOOKUP(A22,DistrictDetail_SY202223,'District Detail SY 202223'!$W$1,FALSE)</f>
        <v>1.762</v>
      </c>
      <c r="AA22" s="63">
        <f>VLOOKUP(A22,DistrictDetail_SY202223,'District Detail SY 202223'!$Z$1,FALSE)</f>
        <v>0.191</v>
      </c>
      <c r="AB22" s="63">
        <f>VLOOKUP(A22,DistrictDetail_SY202223,'District Detail SY 202223'!$AA$1,FALSE)</f>
        <v>0</v>
      </c>
      <c r="AC22" s="63">
        <f>VLOOKUP(A22,DistrictDetail_SY202223,'District Detail SY 202223'!$AB$1,FALSE)</f>
        <v>0</v>
      </c>
      <c r="AD22" s="63">
        <f>VLOOKUP(A22,DistrictDetail_SY202223,'District Detail SY 202223'!$AF$1,FALSE)</f>
        <v>3.5719999999999996</v>
      </c>
    </row>
    <row r="23" spans="1:30" x14ac:dyDescent="0.3">
      <c r="A23" t="s">
        <v>72</v>
      </c>
      <c r="B23" t="s">
        <v>73</v>
      </c>
      <c r="C23" s="61">
        <f t="shared" si="7"/>
        <v>3.3440000000000003</v>
      </c>
      <c r="D23" s="61">
        <f t="shared" si="8"/>
        <v>4.7219999999999995</v>
      </c>
      <c r="E23" s="61">
        <f t="shared" si="1"/>
        <v>1.3779999999999992</v>
      </c>
      <c r="F23" s="58">
        <f>VLOOKUP(A23,DistrictDetail_SY202223,'District Detail SY 202223'!$Q$1,FALSE)</f>
        <v>0.104</v>
      </c>
      <c r="G23" s="58">
        <f>VLOOKUP(A23,DistrictDetail_SY202223,'District Detail SY 202223'!$AD$1,FALSE)</f>
        <v>0</v>
      </c>
      <c r="H23" s="58">
        <f t="shared" si="9"/>
        <v>-0.104</v>
      </c>
      <c r="I23" s="58">
        <f>VLOOKUP(A23,DistrictDetail_SY202223,'District Detail SY 202223'!$P$1,FALSE)</f>
        <v>0.18</v>
      </c>
      <c r="J23" s="58">
        <f>VLOOKUP(A23,DistrictDetail_SY202223,'District Detail SY 202223'!$AE$1,FALSE)</f>
        <v>0</v>
      </c>
      <c r="K23" s="58">
        <f t="shared" si="2"/>
        <v>-0.18</v>
      </c>
      <c r="L23" s="58">
        <f>VLOOKUP(A23,DistrictDetail_SY202223,'District Detail SY 202223'!$K$1,FALSE)</f>
        <v>2.2469999999999999</v>
      </c>
      <c r="M23" s="58">
        <f>VLOOKUP(A23,DistrictDetail_SY202223,'District Detail SY 202223'!$T$1,FALSE)</f>
        <v>2.75</v>
      </c>
      <c r="N23" s="58">
        <f t="shared" si="3"/>
        <v>0.50300000000000011</v>
      </c>
      <c r="O23" s="58">
        <f>VLOOKUP(A23,DistrictDetail_SY202223,'District Detail SY 202223'!$N$1,FALSE)</f>
        <v>0.54900000000000004</v>
      </c>
      <c r="P23" s="58">
        <f>VLOOKUP(A23,DistrictDetail_SY202223,'District Detail SY 202223'!$Y$1,FALSE)</f>
        <v>0</v>
      </c>
      <c r="Q23" s="58">
        <f t="shared" si="4"/>
        <v>-0.54900000000000004</v>
      </c>
      <c r="R23" s="58">
        <f>VLOOKUP(A23,DistrictDetail_SY202223,'District Detail SY 202223'!$M$1,FALSE)</f>
        <v>6.8000000000000005E-2</v>
      </c>
      <c r="S23" s="58">
        <f>VLOOKUP(A23,DistrictDetail_SY202223,'District Detail SY 202223'!$X$1,FALSE)</f>
        <v>0.219</v>
      </c>
      <c r="T23" s="58">
        <f t="shared" si="5"/>
        <v>0.151</v>
      </c>
      <c r="U23" s="58">
        <f>VLOOKUP(A23,DistrictDetail_SY202223,'District Detail SY 202223'!$L$1,FALSE)</f>
        <v>0.19600000000000001</v>
      </c>
      <c r="V23" s="58">
        <f>VLOOKUP(A23,DistrictDetail_SY202223,'District Detail SY 202223'!$V$1,FALSE)</f>
        <v>0</v>
      </c>
      <c r="W23" s="58">
        <f t="shared" si="6"/>
        <v>-0.19600000000000001</v>
      </c>
      <c r="X23" s="63">
        <f>VLOOKUP(A23,DistrictDetail_SY202223,'District Detail SY 202223'!$S$1,FALSE)</f>
        <v>0.29299999999999998</v>
      </c>
      <c r="Y23" s="63">
        <f>VLOOKUP(A23,DistrictDetail_SY202223,'District Detail SY 202223'!$U$1,FALSE)</f>
        <v>0</v>
      </c>
      <c r="Z23" s="63">
        <f>VLOOKUP(A23,DistrictDetail_SY202223,'District Detail SY 202223'!$W$1,FALSE)</f>
        <v>0.219</v>
      </c>
      <c r="AA23" s="63">
        <f>VLOOKUP(A23,DistrictDetail_SY202223,'District Detail SY 202223'!$Z$1,FALSE)</f>
        <v>0.41699999999999998</v>
      </c>
      <c r="AB23" s="63">
        <f>VLOOKUP(A23,DistrictDetail_SY202223,'District Detail SY 202223'!$AA$1,FALSE)</f>
        <v>0</v>
      </c>
      <c r="AC23" s="63">
        <f>VLOOKUP(A23,DistrictDetail_SY202223,'District Detail SY 202223'!$AB$1,FALSE)</f>
        <v>0</v>
      </c>
      <c r="AD23" s="63">
        <f>VLOOKUP(A23,DistrictDetail_SY202223,'District Detail SY 202223'!$AF$1,FALSE)</f>
        <v>0.82399999999999995</v>
      </c>
    </row>
    <row r="24" spans="1:30" x14ac:dyDescent="0.3">
      <c r="A24" t="s">
        <v>74</v>
      </c>
      <c r="B24" t="s">
        <v>75</v>
      </c>
      <c r="C24" s="61">
        <f t="shared" si="7"/>
        <v>2.7470000000000003</v>
      </c>
      <c r="D24" s="61">
        <f t="shared" si="8"/>
        <v>2.8499999999999996</v>
      </c>
      <c r="E24" s="61">
        <f t="shared" si="1"/>
        <v>0.10299999999999931</v>
      </c>
      <c r="F24" s="58">
        <f>VLOOKUP(A24,DistrictDetail_SY202223,'District Detail SY 202223'!$Q$1,FALSE)</f>
        <v>7.4999999999999997E-2</v>
      </c>
      <c r="G24" s="58">
        <f>VLOOKUP(A24,DistrictDetail_SY202223,'District Detail SY 202223'!$AD$1,FALSE)</f>
        <v>0</v>
      </c>
      <c r="H24" s="58">
        <f t="shared" si="9"/>
        <v>-7.4999999999999997E-2</v>
      </c>
      <c r="I24" s="58">
        <f>VLOOKUP(A24,DistrictDetail_SY202223,'District Detail SY 202223'!$P$1,FALSE)</f>
        <v>0.14500000000000002</v>
      </c>
      <c r="J24" s="58">
        <f>VLOOKUP(A24,DistrictDetail_SY202223,'District Detail SY 202223'!$AE$1,FALSE)</f>
        <v>0.17</v>
      </c>
      <c r="K24" s="58">
        <f t="shared" si="2"/>
        <v>2.4999999999999994E-2</v>
      </c>
      <c r="L24" s="58">
        <f>VLOOKUP(A24,DistrictDetail_SY202223,'District Detail SY 202223'!$K$1,FALSE)</f>
        <v>1.897</v>
      </c>
      <c r="M24" s="58">
        <f>VLOOKUP(A24,DistrictDetail_SY202223,'District Detail SY 202223'!$T$1,FALSE)</f>
        <v>1.75</v>
      </c>
      <c r="N24" s="58">
        <f t="shared" si="3"/>
        <v>-0.14700000000000002</v>
      </c>
      <c r="O24" s="58">
        <f>VLOOKUP(A24,DistrictDetail_SY202223,'District Detail SY 202223'!$N$1,FALSE)</f>
        <v>0.43099999999999999</v>
      </c>
      <c r="P24" s="58">
        <f>VLOOKUP(A24,DistrictDetail_SY202223,'District Detail SY 202223'!$Y$1,FALSE)</f>
        <v>0</v>
      </c>
      <c r="Q24" s="58">
        <f t="shared" si="4"/>
        <v>-0.43099999999999999</v>
      </c>
      <c r="R24" s="58">
        <f>VLOOKUP(A24,DistrictDetail_SY202223,'District Detail SY 202223'!$M$1,FALSE)</f>
        <v>5.1000000000000004E-2</v>
      </c>
      <c r="S24" s="58">
        <f>VLOOKUP(A24,DistrictDetail_SY202223,'District Detail SY 202223'!$X$1,FALSE)</f>
        <v>8.7999999999999995E-2</v>
      </c>
      <c r="T24" s="58">
        <f t="shared" si="5"/>
        <v>3.6999999999999991E-2</v>
      </c>
      <c r="U24" s="58">
        <f>VLOOKUP(A24,DistrictDetail_SY202223,'District Detail SY 202223'!$L$1,FALSE)</f>
        <v>0.14799999999999999</v>
      </c>
      <c r="V24" s="58">
        <f>VLOOKUP(A24,DistrictDetail_SY202223,'District Detail SY 202223'!$V$1,FALSE)</f>
        <v>0</v>
      </c>
      <c r="W24" s="58">
        <f t="shared" si="6"/>
        <v>-0.14799999999999999</v>
      </c>
      <c r="X24" s="63">
        <f>VLOOKUP(A24,DistrictDetail_SY202223,'District Detail SY 202223'!$S$1,FALSE)</f>
        <v>2.1000000000000001E-2</v>
      </c>
      <c r="Y24" s="63">
        <f>VLOOKUP(A24,DistrictDetail_SY202223,'District Detail SY 202223'!$U$1,FALSE)</f>
        <v>5.0000000000000001E-3</v>
      </c>
      <c r="Z24" s="63">
        <f>VLOOKUP(A24,DistrictDetail_SY202223,'District Detail SY 202223'!$W$1,FALSE)</f>
        <v>0.154</v>
      </c>
      <c r="AA24" s="63">
        <f>VLOOKUP(A24,DistrictDetail_SY202223,'District Detail SY 202223'!$Z$1,FALSE)</f>
        <v>4.1000000000000002E-2</v>
      </c>
      <c r="AB24" s="63">
        <f>VLOOKUP(A24,DistrictDetail_SY202223,'District Detail SY 202223'!$AA$1,FALSE)</f>
        <v>1.4999999999999999E-2</v>
      </c>
      <c r="AC24" s="63">
        <f>VLOOKUP(A24,DistrictDetail_SY202223,'District Detail SY 202223'!$AB$1,FALSE)</f>
        <v>0</v>
      </c>
      <c r="AD24" s="63">
        <f>VLOOKUP(A24,DistrictDetail_SY202223,'District Detail SY 202223'!$AF$1,FALSE)</f>
        <v>0.60600000000000009</v>
      </c>
    </row>
    <row r="25" spans="1:30" x14ac:dyDescent="0.3">
      <c r="A25" t="s">
        <v>76</v>
      </c>
      <c r="B25" t="s">
        <v>77</v>
      </c>
      <c r="C25" s="61">
        <f t="shared" si="7"/>
        <v>0.24100000000000005</v>
      </c>
      <c r="D25" s="61">
        <f t="shared" si="8"/>
        <v>0.434</v>
      </c>
      <c r="E25" s="61">
        <f t="shared" si="1"/>
        <v>0.19299999999999995</v>
      </c>
      <c r="F25" s="58">
        <f>VLOOKUP(A25,DistrictDetail_SY202223,'District Detail SY 202223'!$Q$1,FALSE)</f>
        <v>1.2E-2</v>
      </c>
      <c r="G25" s="58">
        <f>VLOOKUP(A25,DistrictDetail_SY202223,'District Detail SY 202223'!$AD$1,FALSE)</f>
        <v>0</v>
      </c>
      <c r="H25" s="58">
        <f t="shared" si="9"/>
        <v>-1.2E-2</v>
      </c>
      <c r="I25" s="58">
        <f>VLOOKUP(A25,DistrictDetail_SY202223,'District Detail SY 202223'!$P$1,FALSE)</f>
        <v>1.3999999999999999E-2</v>
      </c>
      <c r="J25" s="58">
        <f>VLOOKUP(A25,DistrictDetail_SY202223,'District Detail SY 202223'!$AE$1,FALSE)</f>
        <v>0.23499999999999999</v>
      </c>
      <c r="K25" s="58">
        <f t="shared" si="2"/>
        <v>0.22099999999999997</v>
      </c>
      <c r="L25" s="58">
        <f>VLOOKUP(A25,DistrictDetail_SY202223,'District Detail SY 202223'!$K$1,FALSE)</f>
        <v>0.14200000000000002</v>
      </c>
      <c r="M25" s="58">
        <f>VLOOKUP(A25,DistrictDetail_SY202223,'District Detail SY 202223'!$T$1,FALSE)</f>
        <v>0</v>
      </c>
      <c r="N25" s="58">
        <f t="shared" si="3"/>
        <v>-0.14200000000000002</v>
      </c>
      <c r="O25" s="58">
        <f>VLOOKUP(A25,DistrictDetail_SY202223,'District Detail SY 202223'!$N$1,FALSE)</f>
        <v>4.7E-2</v>
      </c>
      <c r="P25" s="58">
        <f>VLOOKUP(A25,DistrictDetail_SY202223,'District Detail SY 202223'!$Y$1,FALSE)</f>
        <v>0</v>
      </c>
      <c r="Q25" s="58">
        <f t="shared" si="4"/>
        <v>-4.7E-2</v>
      </c>
      <c r="R25" s="58">
        <f>VLOOKUP(A25,DistrictDetail_SY202223,'District Detail SY 202223'!$M$1,FALSE)</f>
        <v>6.0000000000000001E-3</v>
      </c>
      <c r="S25" s="58">
        <f>VLOOKUP(A25,DistrictDetail_SY202223,'District Detail SY 202223'!$X$1,FALSE)</f>
        <v>0</v>
      </c>
      <c r="T25" s="58">
        <f t="shared" si="5"/>
        <v>-6.0000000000000001E-3</v>
      </c>
      <c r="U25" s="58">
        <f>VLOOKUP(A25,DistrictDetail_SY202223,'District Detail SY 202223'!$L$1,FALSE)</f>
        <v>0.02</v>
      </c>
      <c r="V25" s="58">
        <f>VLOOKUP(A25,DistrictDetail_SY202223,'District Detail SY 202223'!$V$1,FALSE)</f>
        <v>0.184</v>
      </c>
      <c r="W25" s="58">
        <f t="shared" si="6"/>
        <v>0.16400000000000001</v>
      </c>
      <c r="X25" s="63">
        <f>VLOOKUP(A25,DistrictDetail_SY202223,'District Detail SY 202223'!$S$1,FALSE)</f>
        <v>0</v>
      </c>
      <c r="Y25" s="63">
        <f>VLOOKUP(A25,DistrictDetail_SY202223,'District Detail SY 202223'!$U$1,FALSE)</f>
        <v>0</v>
      </c>
      <c r="Z25" s="63">
        <f>VLOOKUP(A25,DistrictDetail_SY202223,'District Detail SY 202223'!$W$1,FALSE)</f>
        <v>1E-3</v>
      </c>
      <c r="AA25" s="63">
        <f>VLOOKUP(A25,DistrictDetail_SY202223,'District Detail SY 202223'!$Z$1,FALSE)</f>
        <v>0</v>
      </c>
      <c r="AB25" s="63">
        <f>VLOOKUP(A25,DistrictDetail_SY202223,'District Detail SY 202223'!$AA$1,FALSE)</f>
        <v>0</v>
      </c>
      <c r="AC25" s="63">
        <f>VLOOKUP(A25,DistrictDetail_SY202223,'District Detail SY 202223'!$AB$1,FALSE)</f>
        <v>0</v>
      </c>
      <c r="AD25" s="63">
        <f>VLOOKUP(A25,DistrictDetail_SY202223,'District Detail SY 202223'!$AF$1,FALSE)</f>
        <v>1.4E-2</v>
      </c>
    </row>
    <row r="26" spans="1:30" x14ac:dyDescent="0.3">
      <c r="A26" t="s">
        <v>78</v>
      </c>
      <c r="B26" t="s">
        <v>79</v>
      </c>
      <c r="C26" s="61">
        <f t="shared" si="7"/>
        <v>10.783999999999999</v>
      </c>
      <c r="D26" s="61">
        <f t="shared" si="8"/>
        <v>15.513999999999999</v>
      </c>
      <c r="E26" s="61">
        <f t="shared" si="1"/>
        <v>4.7300000000000004</v>
      </c>
      <c r="F26" s="58">
        <f>VLOOKUP(A26,DistrictDetail_SY202223,'District Detail SY 202223'!$Q$1,FALSE)</f>
        <v>0.34300000000000003</v>
      </c>
      <c r="G26" s="58">
        <f>VLOOKUP(A26,DistrictDetail_SY202223,'District Detail SY 202223'!$AD$1,FALSE)</f>
        <v>0.52500000000000002</v>
      </c>
      <c r="H26" s="58">
        <f t="shared" si="9"/>
        <v>0.182</v>
      </c>
      <c r="I26" s="58">
        <f>VLOOKUP(A26,DistrictDetail_SY202223,'District Detail SY 202223'!$P$1,FALSE)</f>
        <v>0.58100000000000007</v>
      </c>
      <c r="J26" s="58">
        <f>VLOOKUP(A26,DistrictDetail_SY202223,'District Detail SY 202223'!$AE$1,FALSE)</f>
        <v>0.115</v>
      </c>
      <c r="K26" s="58">
        <f t="shared" si="2"/>
        <v>-0.46600000000000008</v>
      </c>
      <c r="L26" s="58">
        <f>VLOOKUP(A26,DistrictDetail_SY202223,'District Detail SY 202223'!$K$1,FALSE)</f>
        <v>7.2530000000000001</v>
      </c>
      <c r="M26" s="58">
        <f>VLOOKUP(A26,DistrictDetail_SY202223,'District Detail SY 202223'!$T$1,FALSE)</f>
        <v>9.7999999999999989</v>
      </c>
      <c r="N26" s="58">
        <f t="shared" si="3"/>
        <v>2.5469999999999988</v>
      </c>
      <c r="O26" s="58">
        <f>VLOOKUP(A26,DistrictDetail_SY202223,'District Detail SY 202223'!$N$1,FALSE)</f>
        <v>1.7409999999999999</v>
      </c>
      <c r="P26" s="58">
        <f>VLOOKUP(A26,DistrictDetail_SY202223,'District Detail SY 202223'!$Y$1,FALSE)</f>
        <v>1.5</v>
      </c>
      <c r="Q26" s="58">
        <f t="shared" si="4"/>
        <v>-0.24099999999999988</v>
      </c>
      <c r="R26" s="58">
        <f>VLOOKUP(A26,DistrictDetail_SY202223,'District Detail SY 202223'!$M$1,FALSE)</f>
        <v>0.224</v>
      </c>
      <c r="S26" s="58">
        <f>VLOOKUP(A26,DistrictDetail_SY202223,'District Detail SY 202223'!$X$1,FALSE)</f>
        <v>0</v>
      </c>
      <c r="T26" s="58">
        <f t="shared" si="5"/>
        <v>-0.224</v>
      </c>
      <c r="U26" s="58">
        <f>VLOOKUP(A26,DistrictDetail_SY202223,'District Detail SY 202223'!$L$1,FALSE)</f>
        <v>0.64200000000000013</v>
      </c>
      <c r="V26" s="58">
        <f>VLOOKUP(A26,DistrictDetail_SY202223,'District Detail SY 202223'!$V$1,FALSE)</f>
        <v>0.63</v>
      </c>
      <c r="W26" s="58">
        <f t="shared" si="6"/>
        <v>-1.2000000000000122E-2</v>
      </c>
      <c r="X26" s="63">
        <f>VLOOKUP(A26,DistrictDetail_SY202223,'District Detail SY 202223'!$S$1,FALSE)</f>
        <v>0</v>
      </c>
      <c r="Y26" s="63">
        <f>VLOOKUP(A26,DistrictDetail_SY202223,'District Detail SY 202223'!$U$1,FALSE)</f>
        <v>0.39700000000000002</v>
      </c>
      <c r="Z26" s="63">
        <f>VLOOKUP(A26,DistrictDetail_SY202223,'District Detail SY 202223'!$W$1,FALSE)</f>
        <v>1.2130000000000001</v>
      </c>
      <c r="AA26" s="63">
        <f>VLOOKUP(A26,DistrictDetail_SY202223,'District Detail SY 202223'!$Z$1,FALSE)</f>
        <v>0</v>
      </c>
      <c r="AB26" s="63">
        <f>VLOOKUP(A26,DistrictDetail_SY202223,'District Detail SY 202223'!$AA$1,FALSE)</f>
        <v>0</v>
      </c>
      <c r="AC26" s="63">
        <f>VLOOKUP(A26,DistrictDetail_SY202223,'District Detail SY 202223'!$AB$1,FALSE)</f>
        <v>0</v>
      </c>
      <c r="AD26" s="63">
        <f>VLOOKUP(A26,DistrictDetail_SY202223,'District Detail SY 202223'!$AF$1,FALSE)</f>
        <v>1.3340000000000001</v>
      </c>
    </row>
    <row r="27" spans="1:30" x14ac:dyDescent="0.3">
      <c r="A27" t="s">
        <v>80</v>
      </c>
      <c r="B27" t="s">
        <v>81</v>
      </c>
      <c r="C27" s="61">
        <f t="shared" si="7"/>
        <v>25.212999999999997</v>
      </c>
      <c r="D27" s="61">
        <f t="shared" si="8"/>
        <v>47.061</v>
      </c>
      <c r="E27" s="61">
        <f t="shared" si="1"/>
        <v>21.848000000000003</v>
      </c>
      <c r="F27" s="58">
        <f>VLOOKUP(A27,DistrictDetail_SY202223,'District Detail SY 202223'!$Q$1,FALSE)</f>
        <v>0.72099999999999997</v>
      </c>
      <c r="G27" s="58">
        <f>VLOOKUP(A27,DistrictDetail_SY202223,'District Detail SY 202223'!$AD$1,FALSE)</f>
        <v>0</v>
      </c>
      <c r="H27" s="58">
        <f t="shared" si="9"/>
        <v>-0.72099999999999997</v>
      </c>
      <c r="I27" s="58">
        <f>VLOOKUP(A27,DistrictDetail_SY202223,'District Detail SY 202223'!$P$1,FALSE)</f>
        <v>1.341</v>
      </c>
      <c r="J27" s="58">
        <f>VLOOKUP(A27,DistrictDetail_SY202223,'District Detail SY 202223'!$AE$1,FALSE)</f>
        <v>15.074</v>
      </c>
      <c r="K27" s="58">
        <f t="shared" si="2"/>
        <v>13.733000000000001</v>
      </c>
      <c r="L27" s="58">
        <f>VLOOKUP(A27,DistrictDetail_SY202223,'District Detail SY 202223'!$K$1,FALSE)</f>
        <v>17.262999999999998</v>
      </c>
      <c r="M27" s="58">
        <f>VLOOKUP(A27,DistrictDetail_SY202223,'District Detail SY 202223'!$T$1,FALSE)</f>
        <v>16.899999999999999</v>
      </c>
      <c r="N27" s="58">
        <f t="shared" si="3"/>
        <v>-0.36299999999999955</v>
      </c>
      <c r="O27" s="58">
        <f>VLOOKUP(A27,DistrictDetail_SY202223,'District Detail SY 202223'!$N$1,FALSE)</f>
        <v>4.0110000000000001</v>
      </c>
      <c r="P27" s="58">
        <f>VLOOKUP(A27,DistrictDetail_SY202223,'District Detail SY 202223'!$Y$1,FALSE)</f>
        <v>0</v>
      </c>
      <c r="Q27" s="58">
        <f t="shared" si="4"/>
        <v>-4.0110000000000001</v>
      </c>
      <c r="R27" s="58">
        <f>VLOOKUP(A27,DistrictDetail_SY202223,'District Detail SY 202223'!$M$1,FALSE)</f>
        <v>0.48600000000000004</v>
      </c>
      <c r="S27" s="58">
        <f>VLOOKUP(A27,DistrictDetail_SY202223,'District Detail SY 202223'!$X$1,FALSE)</f>
        <v>1.254</v>
      </c>
      <c r="T27" s="58">
        <f t="shared" si="5"/>
        <v>0.76800000000000002</v>
      </c>
      <c r="U27" s="58">
        <f>VLOOKUP(A27,DistrictDetail_SY202223,'District Detail SY 202223'!$L$1,FALSE)</f>
        <v>1.3909999999999998</v>
      </c>
      <c r="V27" s="58">
        <f>VLOOKUP(A27,DistrictDetail_SY202223,'District Detail SY 202223'!$V$1,FALSE)</f>
        <v>0</v>
      </c>
      <c r="W27" s="58">
        <f t="shared" si="6"/>
        <v>-1.3909999999999998</v>
      </c>
      <c r="X27" s="63">
        <f>VLOOKUP(A27,DistrictDetail_SY202223,'District Detail SY 202223'!$S$1,FALSE)</f>
        <v>0</v>
      </c>
      <c r="Y27" s="63">
        <f>VLOOKUP(A27,DistrictDetail_SY202223,'District Detail SY 202223'!$U$1,FALSE)</f>
        <v>0.54600000000000004</v>
      </c>
      <c r="Z27" s="63">
        <f>VLOOKUP(A27,DistrictDetail_SY202223,'District Detail SY 202223'!$W$1,FALSE)</f>
        <v>1.6180000000000001</v>
      </c>
      <c r="AA27" s="63">
        <f>VLOOKUP(A27,DistrictDetail_SY202223,'District Detail SY 202223'!$Z$1,FALSE)</f>
        <v>0.30299999999999999</v>
      </c>
      <c r="AB27" s="63">
        <f>VLOOKUP(A27,DistrictDetail_SY202223,'District Detail SY 202223'!$AA$1,FALSE)</f>
        <v>0</v>
      </c>
      <c r="AC27" s="63">
        <f>VLOOKUP(A27,DistrictDetail_SY202223,'District Detail SY 202223'!$AB$1,FALSE)</f>
        <v>0</v>
      </c>
      <c r="AD27" s="63">
        <f>VLOOKUP(A27,DistrictDetail_SY202223,'District Detail SY 202223'!$AF$1,FALSE)</f>
        <v>11.366</v>
      </c>
    </row>
    <row r="28" spans="1:30" x14ac:dyDescent="0.3">
      <c r="A28" t="s">
        <v>82</v>
      </c>
      <c r="B28" t="s">
        <v>83</v>
      </c>
      <c r="C28" s="61">
        <f t="shared" si="7"/>
        <v>1.766</v>
      </c>
      <c r="D28" s="61">
        <f t="shared" si="8"/>
        <v>4.1430000000000007</v>
      </c>
      <c r="E28" s="61">
        <f t="shared" si="1"/>
        <v>2.3770000000000007</v>
      </c>
      <c r="F28" s="58">
        <f>VLOOKUP(A28,DistrictDetail_SY202223,'District Detail SY 202223'!$Q$1,FALSE)</f>
        <v>5.7000000000000002E-2</v>
      </c>
      <c r="G28" s="58">
        <f>VLOOKUP(A28,DistrictDetail_SY202223,'District Detail SY 202223'!$AD$1,FALSE)</f>
        <v>0</v>
      </c>
      <c r="H28" s="58">
        <f t="shared" si="9"/>
        <v>-5.7000000000000002E-2</v>
      </c>
      <c r="I28" s="58">
        <f>VLOOKUP(A28,DistrictDetail_SY202223,'District Detail SY 202223'!$P$1,FALSE)</f>
        <v>9.5000000000000001E-2</v>
      </c>
      <c r="J28" s="58">
        <f>VLOOKUP(A28,DistrictDetail_SY202223,'District Detail SY 202223'!$AE$1,FALSE)</f>
        <v>0.40600000000000003</v>
      </c>
      <c r="K28" s="58">
        <f t="shared" si="2"/>
        <v>0.31100000000000005</v>
      </c>
      <c r="L28" s="58">
        <f>VLOOKUP(A28,DistrictDetail_SY202223,'District Detail SY 202223'!$K$1,FALSE)</f>
        <v>1.181</v>
      </c>
      <c r="M28" s="58">
        <f>VLOOKUP(A28,DistrictDetail_SY202223,'District Detail SY 202223'!$T$1,FALSE)</f>
        <v>1</v>
      </c>
      <c r="N28" s="58">
        <f t="shared" si="3"/>
        <v>-0.18100000000000005</v>
      </c>
      <c r="O28" s="58">
        <f>VLOOKUP(A28,DistrictDetail_SY202223,'District Detail SY 202223'!$N$1,FALSE)</f>
        <v>0.28900000000000003</v>
      </c>
      <c r="P28" s="58">
        <f>VLOOKUP(A28,DistrictDetail_SY202223,'District Detail SY 202223'!$Y$1,FALSE)</f>
        <v>0</v>
      </c>
      <c r="Q28" s="58">
        <f t="shared" si="4"/>
        <v>-0.28900000000000003</v>
      </c>
      <c r="R28" s="58">
        <f>VLOOKUP(A28,DistrictDetail_SY202223,'District Detail SY 202223'!$M$1,FALSE)</f>
        <v>3.8000000000000006E-2</v>
      </c>
      <c r="S28" s="58">
        <f>VLOOKUP(A28,DistrictDetail_SY202223,'District Detail SY 202223'!$X$1,FALSE)</f>
        <v>0</v>
      </c>
      <c r="T28" s="58">
        <f t="shared" si="5"/>
        <v>-3.8000000000000006E-2</v>
      </c>
      <c r="U28" s="58">
        <f>VLOOKUP(A28,DistrictDetail_SY202223,'District Detail SY 202223'!$L$1,FALSE)</f>
        <v>0.106</v>
      </c>
      <c r="V28" s="58">
        <f>VLOOKUP(A28,DistrictDetail_SY202223,'District Detail SY 202223'!$V$1,FALSE)</f>
        <v>0</v>
      </c>
      <c r="W28" s="58">
        <f t="shared" si="6"/>
        <v>-0.106</v>
      </c>
      <c r="X28" s="63">
        <f>VLOOKUP(A28,DistrictDetail_SY202223,'District Detail SY 202223'!$S$1,FALSE)</f>
        <v>0</v>
      </c>
      <c r="Y28" s="63">
        <f>VLOOKUP(A28,DistrictDetail_SY202223,'District Detail SY 202223'!$U$1,FALSE)</f>
        <v>0</v>
      </c>
      <c r="Z28" s="63">
        <f>VLOOKUP(A28,DistrictDetail_SY202223,'District Detail SY 202223'!$W$1,FALSE)</f>
        <v>0</v>
      </c>
      <c r="AA28" s="63">
        <f>VLOOKUP(A28,DistrictDetail_SY202223,'District Detail SY 202223'!$Z$1,FALSE)</f>
        <v>0</v>
      </c>
      <c r="AB28" s="63">
        <f>VLOOKUP(A28,DistrictDetail_SY202223,'District Detail SY 202223'!$AA$1,FALSE)</f>
        <v>0</v>
      </c>
      <c r="AC28" s="63">
        <f>VLOOKUP(A28,DistrictDetail_SY202223,'District Detail SY 202223'!$AB$1,FALSE)</f>
        <v>0</v>
      </c>
      <c r="AD28" s="63">
        <f>VLOOKUP(A28,DistrictDetail_SY202223,'District Detail SY 202223'!$AF$1,FALSE)</f>
        <v>2.7370000000000001</v>
      </c>
    </row>
    <row r="29" spans="1:30" x14ac:dyDescent="0.3">
      <c r="A29" t="s">
        <v>84</v>
      </c>
      <c r="B29" t="s">
        <v>85</v>
      </c>
      <c r="C29" s="61">
        <f t="shared" si="7"/>
        <v>0.61099999999999999</v>
      </c>
      <c r="D29" s="61">
        <f t="shared" si="8"/>
        <v>0.59699999999999998</v>
      </c>
      <c r="E29" s="61">
        <f t="shared" si="1"/>
        <v>-1.4000000000000012E-2</v>
      </c>
      <c r="F29" s="58">
        <f>VLOOKUP(A29,DistrictDetail_SY202223,'District Detail SY 202223'!$Q$1,FALSE)</f>
        <v>2.9000000000000001E-2</v>
      </c>
      <c r="G29" s="58">
        <f>VLOOKUP(A29,DistrictDetail_SY202223,'District Detail SY 202223'!$AD$1,FALSE)</f>
        <v>0</v>
      </c>
      <c r="H29" s="58">
        <f t="shared" si="9"/>
        <v>-2.9000000000000001E-2</v>
      </c>
      <c r="I29" s="58">
        <f>VLOOKUP(A29,DistrictDetail_SY202223,'District Detail SY 202223'!$P$1,FALSE)</f>
        <v>3.6999999999999998E-2</v>
      </c>
      <c r="J29" s="58">
        <f>VLOOKUP(A29,DistrictDetail_SY202223,'District Detail SY 202223'!$AE$1,FALSE)</f>
        <v>0</v>
      </c>
      <c r="K29" s="58">
        <f t="shared" si="2"/>
        <v>-3.6999999999999998E-2</v>
      </c>
      <c r="L29" s="58">
        <f>VLOOKUP(A29,DistrictDetail_SY202223,'District Detail SY 202223'!$K$1,FALSE)</f>
        <v>0.36099999999999999</v>
      </c>
      <c r="M29" s="58">
        <f>VLOOKUP(A29,DistrictDetail_SY202223,'District Detail SY 202223'!$T$1,FALSE)</f>
        <v>0.59699999999999998</v>
      </c>
      <c r="N29" s="58">
        <f t="shared" si="3"/>
        <v>0.23599999999999999</v>
      </c>
      <c r="O29" s="58">
        <f>VLOOKUP(A29,DistrictDetail_SY202223,'District Detail SY 202223'!$N$1,FALSE)</f>
        <v>0.11799999999999999</v>
      </c>
      <c r="P29" s="58">
        <f>VLOOKUP(A29,DistrictDetail_SY202223,'District Detail SY 202223'!$Y$1,FALSE)</f>
        <v>0</v>
      </c>
      <c r="Q29" s="58">
        <f t="shared" si="4"/>
        <v>-0.11799999999999999</v>
      </c>
      <c r="R29" s="58">
        <f>VLOOKUP(A29,DistrictDetail_SY202223,'District Detail SY 202223'!$M$1,FALSE)</f>
        <v>1.7000000000000001E-2</v>
      </c>
      <c r="S29" s="58">
        <f>VLOOKUP(A29,DistrictDetail_SY202223,'District Detail SY 202223'!$X$1,FALSE)</f>
        <v>0</v>
      </c>
      <c r="T29" s="58">
        <f t="shared" si="5"/>
        <v>-1.7000000000000001E-2</v>
      </c>
      <c r="U29" s="58">
        <f>VLOOKUP(A29,DistrictDetail_SY202223,'District Detail SY 202223'!$L$1,FALSE)</f>
        <v>4.9000000000000002E-2</v>
      </c>
      <c r="V29" s="58">
        <f>VLOOKUP(A29,DistrictDetail_SY202223,'District Detail SY 202223'!$V$1,FALSE)</f>
        <v>0</v>
      </c>
      <c r="W29" s="58">
        <f t="shared" si="6"/>
        <v>-4.9000000000000002E-2</v>
      </c>
      <c r="X29" s="63">
        <f>VLOOKUP(A29,DistrictDetail_SY202223,'District Detail SY 202223'!$S$1,FALSE)</f>
        <v>0</v>
      </c>
      <c r="Y29" s="63">
        <f>VLOOKUP(A29,DistrictDetail_SY202223,'District Detail SY 202223'!$U$1,FALSE)</f>
        <v>0</v>
      </c>
      <c r="Z29" s="63">
        <f>VLOOKUP(A29,DistrictDetail_SY202223,'District Detail SY 202223'!$W$1,FALSE)</f>
        <v>0</v>
      </c>
      <c r="AA29" s="63">
        <f>VLOOKUP(A29,DistrictDetail_SY202223,'District Detail SY 202223'!$Z$1,FALSE)</f>
        <v>0</v>
      </c>
      <c r="AB29" s="63">
        <f>VLOOKUP(A29,DistrictDetail_SY202223,'District Detail SY 202223'!$AA$1,FALSE)</f>
        <v>0</v>
      </c>
      <c r="AC29" s="63">
        <f>VLOOKUP(A29,DistrictDetail_SY202223,'District Detail SY 202223'!$AB$1,FALSE)</f>
        <v>0</v>
      </c>
      <c r="AD29" s="63">
        <f>VLOOKUP(A29,DistrictDetail_SY202223,'District Detail SY 202223'!$AF$1,FALSE)</f>
        <v>0</v>
      </c>
    </row>
    <row r="30" spans="1:30" x14ac:dyDescent="0.3">
      <c r="A30" t="s">
        <v>86</v>
      </c>
      <c r="B30" t="s">
        <v>87</v>
      </c>
      <c r="C30" s="61">
        <f t="shared" si="7"/>
        <v>3.8090000000000002</v>
      </c>
      <c r="D30" s="61">
        <f t="shared" si="8"/>
        <v>4.9089999999999989</v>
      </c>
      <c r="E30" s="61">
        <f t="shared" si="1"/>
        <v>1.0999999999999988</v>
      </c>
      <c r="F30" s="58">
        <f>VLOOKUP(A30,DistrictDetail_SY202223,'District Detail SY 202223'!$Q$1,FALSE)</f>
        <v>0.125</v>
      </c>
      <c r="G30" s="58">
        <f>VLOOKUP(A30,DistrictDetail_SY202223,'District Detail SY 202223'!$AD$1,FALSE)</f>
        <v>0</v>
      </c>
      <c r="H30" s="58">
        <f t="shared" si="9"/>
        <v>-0.125</v>
      </c>
      <c r="I30" s="58">
        <f>VLOOKUP(A30,DistrictDetail_SY202223,'District Detail SY 202223'!$P$1,FALSE)</f>
        <v>0.20699999999999999</v>
      </c>
      <c r="J30" s="58">
        <f>VLOOKUP(A30,DistrictDetail_SY202223,'District Detail SY 202223'!$AE$1,FALSE)</f>
        <v>0</v>
      </c>
      <c r="K30" s="58">
        <f t="shared" si="2"/>
        <v>-0.20699999999999999</v>
      </c>
      <c r="L30" s="58">
        <f>VLOOKUP(A30,DistrictDetail_SY202223,'District Detail SY 202223'!$K$1,FALSE)</f>
        <v>2.5430000000000001</v>
      </c>
      <c r="M30" s="58">
        <f>VLOOKUP(A30,DistrictDetail_SY202223,'District Detail SY 202223'!$T$1,FALSE)</f>
        <v>3</v>
      </c>
      <c r="N30" s="58">
        <f t="shared" si="3"/>
        <v>0.45699999999999985</v>
      </c>
      <c r="O30" s="58">
        <f>VLOOKUP(A30,DistrictDetail_SY202223,'District Detail SY 202223'!$N$1,FALSE)</f>
        <v>0.621</v>
      </c>
      <c r="P30" s="58">
        <f>VLOOKUP(A30,DistrictDetail_SY202223,'District Detail SY 202223'!$Y$1,FALSE)</f>
        <v>0</v>
      </c>
      <c r="Q30" s="58">
        <f t="shared" si="4"/>
        <v>-0.621</v>
      </c>
      <c r="R30" s="58">
        <f>VLOOKUP(A30,DistrictDetail_SY202223,'District Detail SY 202223'!$M$1,FALSE)</f>
        <v>8.1000000000000016E-2</v>
      </c>
      <c r="S30" s="58">
        <f>VLOOKUP(A30,DistrictDetail_SY202223,'District Detail SY 202223'!$X$1,FALSE)</f>
        <v>0.23599999999999999</v>
      </c>
      <c r="T30" s="58">
        <f t="shared" si="5"/>
        <v>0.15499999999999997</v>
      </c>
      <c r="U30" s="58">
        <f>VLOOKUP(A30,DistrictDetail_SY202223,'District Detail SY 202223'!$L$1,FALSE)</f>
        <v>0.23200000000000001</v>
      </c>
      <c r="V30" s="58">
        <f>VLOOKUP(A30,DistrictDetail_SY202223,'District Detail SY 202223'!$V$1,FALSE)</f>
        <v>0</v>
      </c>
      <c r="W30" s="58">
        <f t="shared" si="6"/>
        <v>-0.23200000000000001</v>
      </c>
      <c r="X30" s="63">
        <f>VLOOKUP(A30,DistrictDetail_SY202223,'District Detail SY 202223'!$S$1,FALSE)</f>
        <v>0</v>
      </c>
      <c r="Y30" s="63">
        <f>VLOOKUP(A30,DistrictDetail_SY202223,'District Detail SY 202223'!$U$1,FALSE)</f>
        <v>0</v>
      </c>
      <c r="Z30" s="63">
        <f>VLOOKUP(A30,DistrictDetail_SY202223,'District Detail SY 202223'!$W$1,FALSE)</f>
        <v>0.23599999999999999</v>
      </c>
      <c r="AA30" s="63">
        <f>VLOOKUP(A30,DistrictDetail_SY202223,'District Detail SY 202223'!$Z$1,FALSE)</f>
        <v>0</v>
      </c>
      <c r="AB30" s="63">
        <f>VLOOKUP(A30,DistrictDetail_SY202223,'District Detail SY 202223'!$AA$1,FALSE)</f>
        <v>0</v>
      </c>
      <c r="AC30" s="63">
        <f>VLOOKUP(A30,DistrictDetail_SY202223,'District Detail SY 202223'!$AB$1,FALSE)</f>
        <v>0</v>
      </c>
      <c r="AD30" s="63">
        <f>VLOOKUP(A30,DistrictDetail_SY202223,'District Detail SY 202223'!$AF$1,FALSE)</f>
        <v>1.4369999999999998</v>
      </c>
    </row>
    <row r="31" spans="1:30" x14ac:dyDescent="0.3">
      <c r="A31" t="s">
        <v>88</v>
      </c>
      <c r="B31" t="s">
        <v>1024</v>
      </c>
      <c r="C31" s="61">
        <f t="shared" si="7"/>
        <v>5.3889999999999993</v>
      </c>
      <c r="D31" s="61">
        <f t="shared" si="8"/>
        <v>5.8570000000000002</v>
      </c>
      <c r="E31" s="61">
        <f t="shared" si="1"/>
        <v>0.46800000000000086</v>
      </c>
      <c r="F31" s="58">
        <f>VLOOKUP(A31,DistrictDetail_SY202223,'District Detail SY 202223'!$Q$1,FALSE)</f>
        <v>0.17199999999999999</v>
      </c>
      <c r="G31" s="58">
        <f>VLOOKUP(A31,DistrictDetail_SY202223,'District Detail SY 202223'!$AD$1,FALSE)</f>
        <v>0</v>
      </c>
      <c r="H31" s="58">
        <f t="shared" si="9"/>
        <v>-0.17199999999999999</v>
      </c>
      <c r="I31" s="58">
        <f>VLOOKUP(A31,DistrictDetail_SY202223,'District Detail SY 202223'!$P$1,FALSE)</f>
        <v>0.29200000000000004</v>
      </c>
      <c r="J31" s="58">
        <f>VLOOKUP(A31,DistrictDetail_SY202223,'District Detail SY 202223'!$AE$1,FALSE)</f>
        <v>0</v>
      </c>
      <c r="K31" s="58">
        <f t="shared" si="2"/>
        <v>-0.29200000000000004</v>
      </c>
      <c r="L31" s="58">
        <f>VLOOKUP(A31,DistrictDetail_SY202223,'District Detail SY 202223'!$K$1,FALSE)</f>
        <v>3.6139999999999999</v>
      </c>
      <c r="M31" s="58">
        <f>VLOOKUP(A31,DistrictDetail_SY202223,'District Detail SY 202223'!$T$1,FALSE)</f>
        <v>4.3209999999999997</v>
      </c>
      <c r="N31" s="58">
        <f t="shared" si="3"/>
        <v>0.70699999999999985</v>
      </c>
      <c r="O31" s="58">
        <f>VLOOKUP(A31,DistrictDetail_SY202223,'District Detail SY 202223'!$N$1,FALSE)</f>
        <v>0.87600000000000011</v>
      </c>
      <c r="P31" s="58">
        <f>VLOOKUP(A31,DistrictDetail_SY202223,'District Detail SY 202223'!$Y$1,FALSE)</f>
        <v>0</v>
      </c>
      <c r="Q31" s="58">
        <f t="shared" si="4"/>
        <v>-0.87600000000000011</v>
      </c>
      <c r="R31" s="58">
        <f>VLOOKUP(A31,DistrictDetail_SY202223,'District Detail SY 202223'!$M$1,FALSE)</f>
        <v>0.113</v>
      </c>
      <c r="S31" s="58">
        <f>VLOOKUP(A31,DistrictDetail_SY202223,'District Detail SY 202223'!$X$1,FALSE)</f>
        <v>0</v>
      </c>
      <c r="T31" s="58">
        <f t="shared" si="5"/>
        <v>-0.113</v>
      </c>
      <c r="U31" s="58">
        <f>VLOOKUP(A31,DistrictDetail_SY202223,'District Detail SY 202223'!$L$1,FALSE)</f>
        <v>0.32200000000000006</v>
      </c>
      <c r="V31" s="58">
        <f>VLOOKUP(A31,DistrictDetail_SY202223,'District Detail SY 202223'!$V$1,FALSE)</f>
        <v>0</v>
      </c>
      <c r="W31" s="58">
        <f t="shared" si="6"/>
        <v>-0.32200000000000006</v>
      </c>
      <c r="X31" s="63">
        <f>VLOOKUP(A31,DistrictDetail_SY202223,'District Detail SY 202223'!$S$1,FALSE)</f>
        <v>0</v>
      </c>
      <c r="Y31" s="63">
        <f>VLOOKUP(A31,DistrictDetail_SY202223,'District Detail SY 202223'!$U$1,FALSE)</f>
        <v>0.126</v>
      </c>
      <c r="Z31" s="63">
        <f>VLOOKUP(A31,DistrictDetail_SY202223,'District Detail SY 202223'!$W$1,FALSE)</f>
        <v>0.253</v>
      </c>
      <c r="AA31" s="63">
        <f>VLOOKUP(A31,DistrictDetail_SY202223,'District Detail SY 202223'!$Z$1,FALSE)</f>
        <v>0.127</v>
      </c>
      <c r="AB31" s="63">
        <f>VLOOKUP(A31,DistrictDetail_SY202223,'District Detail SY 202223'!$AA$1,FALSE)</f>
        <v>0</v>
      </c>
      <c r="AC31" s="63">
        <f>VLOOKUP(A31,DistrictDetail_SY202223,'District Detail SY 202223'!$AB$1,FALSE)</f>
        <v>0.17299999999999999</v>
      </c>
      <c r="AD31" s="63">
        <f>VLOOKUP(A31,DistrictDetail_SY202223,'District Detail SY 202223'!$AF$1,FALSE)</f>
        <v>0.85699999999999998</v>
      </c>
    </row>
    <row r="32" spans="1:30" x14ac:dyDescent="0.3">
      <c r="A32" t="s">
        <v>90</v>
      </c>
      <c r="B32" t="s">
        <v>91</v>
      </c>
      <c r="C32" s="61">
        <f t="shared" si="7"/>
        <v>4.9000000000000004</v>
      </c>
      <c r="D32" s="61">
        <f t="shared" si="8"/>
        <v>8.782</v>
      </c>
      <c r="E32" s="61">
        <f t="shared" si="1"/>
        <v>3.8819999999999997</v>
      </c>
      <c r="F32" s="58">
        <f>VLOOKUP(A32,DistrictDetail_SY202223,'District Detail SY 202223'!$Q$1,FALSE)</f>
        <v>0.158</v>
      </c>
      <c r="G32" s="58">
        <f>VLOOKUP(A32,DistrictDetail_SY202223,'District Detail SY 202223'!$AD$1,FALSE)</f>
        <v>0</v>
      </c>
      <c r="H32" s="58">
        <f t="shared" si="9"/>
        <v>-0.158</v>
      </c>
      <c r="I32" s="58">
        <f>VLOOKUP(A32,DistrictDetail_SY202223,'District Detail SY 202223'!$P$1,FALSE)</f>
        <v>0.26500000000000001</v>
      </c>
      <c r="J32" s="58">
        <f>VLOOKUP(A32,DistrictDetail_SY202223,'District Detail SY 202223'!$AE$1,FALSE)</f>
        <v>2.4530000000000003</v>
      </c>
      <c r="K32" s="58">
        <f t="shared" si="2"/>
        <v>2.1880000000000002</v>
      </c>
      <c r="L32" s="58">
        <f>VLOOKUP(A32,DistrictDetail_SY202223,'District Detail SY 202223'!$K$1,FALSE)</f>
        <v>3.28</v>
      </c>
      <c r="M32" s="58">
        <f>VLOOKUP(A32,DistrictDetail_SY202223,'District Detail SY 202223'!$T$1,FALSE)</f>
        <v>3</v>
      </c>
      <c r="N32" s="58">
        <f t="shared" si="3"/>
        <v>-0.2799999999999998</v>
      </c>
      <c r="O32" s="58">
        <f>VLOOKUP(A32,DistrictDetail_SY202223,'District Detail SY 202223'!$N$1,FALSE)</f>
        <v>0.80100000000000005</v>
      </c>
      <c r="P32" s="58">
        <f>VLOOKUP(A32,DistrictDetail_SY202223,'District Detail SY 202223'!$Y$1,FALSE)</f>
        <v>0.2</v>
      </c>
      <c r="Q32" s="58">
        <f t="shared" si="4"/>
        <v>-0.60099999999999998</v>
      </c>
      <c r="R32" s="58">
        <f>VLOOKUP(A32,DistrictDetail_SY202223,'District Detail SY 202223'!$M$1,FALSE)</f>
        <v>0.10199999999999999</v>
      </c>
      <c r="S32" s="58">
        <f>VLOOKUP(A32,DistrictDetail_SY202223,'District Detail SY 202223'!$X$1,FALSE)</f>
        <v>0.22800000000000001</v>
      </c>
      <c r="T32" s="58">
        <f t="shared" si="5"/>
        <v>0.126</v>
      </c>
      <c r="U32" s="58">
        <f>VLOOKUP(A32,DistrictDetail_SY202223,'District Detail SY 202223'!$L$1,FALSE)</f>
        <v>0.29400000000000004</v>
      </c>
      <c r="V32" s="58">
        <f>VLOOKUP(A32,DistrictDetail_SY202223,'District Detail SY 202223'!$V$1,FALSE)</f>
        <v>0</v>
      </c>
      <c r="W32" s="58">
        <f t="shared" si="6"/>
        <v>-0.29400000000000004</v>
      </c>
      <c r="X32" s="63">
        <f>VLOOKUP(A32,DistrictDetail_SY202223,'District Detail SY 202223'!$S$1,FALSE)</f>
        <v>3.0000000000000001E-3</v>
      </c>
      <c r="Y32" s="63">
        <f>VLOOKUP(A32,DistrictDetail_SY202223,'District Detail SY 202223'!$U$1,FALSE)</f>
        <v>0.05</v>
      </c>
      <c r="Z32" s="63">
        <f>VLOOKUP(A32,DistrictDetail_SY202223,'District Detail SY 202223'!$W$1,FALSE)</f>
        <v>0.621</v>
      </c>
      <c r="AA32" s="63">
        <f>VLOOKUP(A32,DistrictDetail_SY202223,'District Detail SY 202223'!$Z$1,FALSE)</f>
        <v>1.4E-2</v>
      </c>
      <c r="AB32" s="63">
        <f>VLOOKUP(A32,DistrictDetail_SY202223,'District Detail SY 202223'!$AA$1,FALSE)</f>
        <v>0</v>
      </c>
      <c r="AC32" s="63">
        <f>VLOOKUP(A32,DistrictDetail_SY202223,'District Detail SY 202223'!$AB$1,FALSE)</f>
        <v>0</v>
      </c>
      <c r="AD32" s="63">
        <f>VLOOKUP(A32,DistrictDetail_SY202223,'District Detail SY 202223'!$AF$1,FALSE)</f>
        <v>2.2130000000000001</v>
      </c>
    </row>
    <row r="33" spans="1:30" x14ac:dyDescent="0.3">
      <c r="A33" t="s">
        <v>92</v>
      </c>
      <c r="B33" t="s">
        <v>93</v>
      </c>
      <c r="C33" s="61">
        <f t="shared" si="7"/>
        <v>1.4510000000000001</v>
      </c>
      <c r="D33" s="61">
        <f t="shared" si="8"/>
        <v>3.024</v>
      </c>
      <c r="E33" s="61">
        <f t="shared" si="1"/>
        <v>1.573</v>
      </c>
      <c r="F33" s="58">
        <f>VLOOKUP(A33,DistrictDetail_SY202223,'District Detail SY 202223'!$Q$1,FALSE)</f>
        <v>7.5999999999999998E-2</v>
      </c>
      <c r="G33" s="58">
        <f>VLOOKUP(A33,DistrictDetail_SY202223,'District Detail SY 202223'!$AD$1,FALSE)</f>
        <v>0</v>
      </c>
      <c r="H33" s="58">
        <f t="shared" si="9"/>
        <v>-7.5999999999999998E-2</v>
      </c>
      <c r="I33" s="58">
        <f>VLOOKUP(A33,DistrictDetail_SY202223,'District Detail SY 202223'!$P$1,FALSE)</f>
        <v>8.7999999999999995E-2</v>
      </c>
      <c r="J33" s="58">
        <f>VLOOKUP(A33,DistrictDetail_SY202223,'District Detail SY 202223'!$AE$1,FALSE)</f>
        <v>0.32500000000000001</v>
      </c>
      <c r="K33" s="58">
        <f t="shared" si="2"/>
        <v>0.23700000000000002</v>
      </c>
      <c r="L33" s="58">
        <f>VLOOKUP(A33,DistrictDetail_SY202223,'District Detail SY 202223'!$K$1,FALSE)</f>
        <v>0.83599999999999997</v>
      </c>
      <c r="M33" s="58">
        <f>VLOOKUP(A33,DistrictDetail_SY202223,'District Detail SY 202223'!$T$1,FALSE)</f>
        <v>0</v>
      </c>
      <c r="N33" s="58">
        <f t="shared" si="3"/>
        <v>-0.83599999999999997</v>
      </c>
      <c r="O33" s="58">
        <f>VLOOKUP(A33,DistrictDetail_SY202223,'District Detail SY 202223'!$N$1,FALSE)</f>
        <v>0.28200000000000003</v>
      </c>
      <c r="P33" s="58">
        <f>VLOOKUP(A33,DistrictDetail_SY202223,'District Detail SY 202223'!$Y$1,FALSE)</f>
        <v>0.65800000000000003</v>
      </c>
      <c r="Q33" s="58">
        <f t="shared" si="4"/>
        <v>0.376</v>
      </c>
      <c r="R33" s="58">
        <f>VLOOKUP(A33,DistrictDetail_SY202223,'District Detail SY 202223'!$M$1,FALSE)</f>
        <v>4.3000000000000003E-2</v>
      </c>
      <c r="S33" s="58">
        <f>VLOOKUP(A33,DistrictDetail_SY202223,'District Detail SY 202223'!$X$1,FALSE)</f>
        <v>1</v>
      </c>
      <c r="T33" s="58">
        <f t="shared" si="5"/>
        <v>0.95699999999999996</v>
      </c>
      <c r="U33" s="58">
        <f>VLOOKUP(A33,DistrictDetail_SY202223,'District Detail SY 202223'!$L$1,FALSE)</f>
        <v>0.126</v>
      </c>
      <c r="V33" s="58">
        <f>VLOOKUP(A33,DistrictDetail_SY202223,'District Detail SY 202223'!$V$1,FALSE)</f>
        <v>0</v>
      </c>
      <c r="W33" s="58">
        <f t="shared" si="6"/>
        <v>-0.126</v>
      </c>
      <c r="X33" s="63">
        <f>VLOOKUP(A33,DistrictDetail_SY202223,'District Detail SY 202223'!$S$1,FALSE)</f>
        <v>0</v>
      </c>
      <c r="Y33" s="63">
        <f>VLOOKUP(A33,DistrictDetail_SY202223,'District Detail SY 202223'!$U$1,FALSE)</f>
        <v>8.0000000000000002E-3</v>
      </c>
      <c r="Z33" s="63">
        <f>VLOOKUP(A33,DistrictDetail_SY202223,'District Detail SY 202223'!$W$1,FALSE)</f>
        <v>3.3000000000000002E-2</v>
      </c>
      <c r="AA33" s="63">
        <f>VLOOKUP(A33,DistrictDetail_SY202223,'District Detail SY 202223'!$Z$1,FALSE)</f>
        <v>0</v>
      </c>
      <c r="AB33" s="63">
        <f>VLOOKUP(A33,DistrictDetail_SY202223,'District Detail SY 202223'!$AA$1,FALSE)</f>
        <v>1</v>
      </c>
      <c r="AC33" s="63">
        <f>VLOOKUP(A33,DistrictDetail_SY202223,'District Detail SY 202223'!$AB$1,FALSE)</f>
        <v>0</v>
      </c>
      <c r="AD33" s="63">
        <f>VLOOKUP(A33,DistrictDetail_SY202223,'District Detail SY 202223'!$AF$1,FALSE)</f>
        <v>0</v>
      </c>
    </row>
    <row r="34" spans="1:30" x14ac:dyDescent="0.3">
      <c r="A34" t="s">
        <v>95</v>
      </c>
      <c r="B34" t="s">
        <v>96</v>
      </c>
      <c r="C34" s="61">
        <f t="shared" si="7"/>
        <v>0.32300000000000006</v>
      </c>
      <c r="D34" s="61">
        <f t="shared" si="8"/>
        <v>0.42899999999999999</v>
      </c>
      <c r="E34" s="61">
        <f t="shared" si="1"/>
        <v>0.10599999999999993</v>
      </c>
      <c r="F34" s="58">
        <f>VLOOKUP(A34,DistrictDetail_SY202223,'District Detail SY 202223'!$Q$1,FALSE)</f>
        <v>1.4999999999999999E-2</v>
      </c>
      <c r="G34" s="58">
        <f>VLOOKUP(A34,DistrictDetail_SY202223,'District Detail SY 202223'!$AD$1,FALSE)</f>
        <v>0</v>
      </c>
      <c r="H34" s="58">
        <f t="shared" si="9"/>
        <v>-1.4999999999999999E-2</v>
      </c>
      <c r="I34" s="58">
        <f>VLOOKUP(A34,DistrictDetail_SY202223,'District Detail SY 202223'!$P$1,FALSE)</f>
        <v>1.9E-2</v>
      </c>
      <c r="J34" s="58">
        <f>VLOOKUP(A34,DistrictDetail_SY202223,'District Detail SY 202223'!$AE$1,FALSE)</f>
        <v>0</v>
      </c>
      <c r="K34" s="58">
        <f t="shared" si="2"/>
        <v>-1.9E-2</v>
      </c>
      <c r="L34" s="58">
        <f>VLOOKUP(A34,DistrictDetail_SY202223,'District Detail SY 202223'!$K$1,FALSE)</f>
        <v>0.191</v>
      </c>
      <c r="M34" s="58">
        <f>VLOOKUP(A34,DistrictDetail_SY202223,'District Detail SY 202223'!$T$1,FALSE)</f>
        <v>0</v>
      </c>
      <c r="N34" s="58">
        <f t="shared" si="3"/>
        <v>-0.191</v>
      </c>
      <c r="O34" s="58">
        <f>VLOOKUP(A34,DistrictDetail_SY202223,'District Detail SY 202223'!$N$1,FALSE)</f>
        <v>6.2E-2</v>
      </c>
      <c r="P34" s="58">
        <f>VLOOKUP(A34,DistrictDetail_SY202223,'District Detail SY 202223'!$Y$1,FALSE)</f>
        <v>0.18099999999999999</v>
      </c>
      <c r="Q34" s="58">
        <f t="shared" si="4"/>
        <v>0.11899999999999999</v>
      </c>
      <c r="R34" s="58">
        <f>VLOOKUP(A34,DistrictDetail_SY202223,'District Detail SY 202223'!$M$1,FALSE)</f>
        <v>8.9999999999999993E-3</v>
      </c>
      <c r="S34" s="58">
        <f>VLOOKUP(A34,DistrictDetail_SY202223,'District Detail SY 202223'!$X$1,FALSE)</f>
        <v>0</v>
      </c>
      <c r="T34" s="58">
        <f t="shared" si="5"/>
        <v>-8.9999999999999993E-3</v>
      </c>
      <c r="U34" s="58">
        <f>VLOOKUP(A34,DistrictDetail_SY202223,'District Detail SY 202223'!$L$1,FALSE)</f>
        <v>2.7000000000000003E-2</v>
      </c>
      <c r="V34" s="58">
        <f>VLOOKUP(A34,DistrictDetail_SY202223,'District Detail SY 202223'!$V$1,FALSE)</f>
        <v>0</v>
      </c>
      <c r="W34" s="58">
        <f t="shared" si="6"/>
        <v>-2.7000000000000003E-2</v>
      </c>
      <c r="X34" s="63">
        <f>VLOOKUP(A34,DistrictDetail_SY202223,'District Detail SY 202223'!$S$1,FALSE)</f>
        <v>0</v>
      </c>
      <c r="Y34" s="63">
        <f>VLOOKUP(A34,DistrictDetail_SY202223,'District Detail SY 202223'!$U$1,FALSE)</f>
        <v>0</v>
      </c>
      <c r="Z34" s="63">
        <f>VLOOKUP(A34,DistrictDetail_SY202223,'District Detail SY 202223'!$W$1,FALSE)</f>
        <v>0</v>
      </c>
      <c r="AA34" s="63">
        <f>VLOOKUP(A34,DistrictDetail_SY202223,'District Detail SY 202223'!$Z$1,FALSE)</f>
        <v>0</v>
      </c>
      <c r="AB34" s="63">
        <f>VLOOKUP(A34,DistrictDetail_SY202223,'District Detail SY 202223'!$AA$1,FALSE)</f>
        <v>0</v>
      </c>
      <c r="AC34" s="63">
        <f>VLOOKUP(A34,DistrictDetail_SY202223,'District Detail SY 202223'!$AB$1,FALSE)</f>
        <v>0</v>
      </c>
      <c r="AD34" s="63">
        <f>VLOOKUP(A34,DistrictDetail_SY202223,'District Detail SY 202223'!$AF$1,FALSE)</f>
        <v>0.248</v>
      </c>
    </row>
    <row r="35" spans="1:30" x14ac:dyDescent="0.3">
      <c r="A35" t="s">
        <v>97</v>
      </c>
      <c r="B35" t="s">
        <v>98</v>
      </c>
      <c r="C35" s="61">
        <f t="shared" si="7"/>
        <v>36.292000000000002</v>
      </c>
      <c r="D35" s="61">
        <f t="shared" si="8"/>
        <v>54.940999999999995</v>
      </c>
      <c r="E35" s="61">
        <f t="shared" si="1"/>
        <v>18.648999999999994</v>
      </c>
      <c r="F35" s="58">
        <f>VLOOKUP(A35,DistrictDetail_SY202223,'District Detail SY 202223'!$Q$1,FALSE)</f>
        <v>1.145</v>
      </c>
      <c r="G35" s="58">
        <f>VLOOKUP(A35,DistrictDetail_SY202223,'District Detail SY 202223'!$AD$1,FALSE)</f>
        <v>0.40400000000000003</v>
      </c>
      <c r="H35" s="58">
        <f t="shared" si="9"/>
        <v>-0.74099999999999999</v>
      </c>
      <c r="I35" s="58">
        <f>VLOOKUP(A35,DistrictDetail_SY202223,'District Detail SY 202223'!$P$1,FALSE)</f>
        <v>1.96</v>
      </c>
      <c r="J35" s="58">
        <f>VLOOKUP(A35,DistrictDetail_SY202223,'District Detail SY 202223'!$AE$1,FALSE)</f>
        <v>8.5109999999999992</v>
      </c>
      <c r="K35" s="58">
        <f t="shared" si="2"/>
        <v>6.5509999999999993</v>
      </c>
      <c r="L35" s="58">
        <f>VLOOKUP(A35,DistrictDetail_SY202223,'District Detail SY 202223'!$K$1,FALSE)</f>
        <v>24.405000000000001</v>
      </c>
      <c r="M35" s="58">
        <f>VLOOKUP(A35,DistrictDetail_SY202223,'District Detail SY 202223'!$T$1,FALSE)</f>
        <v>27.4</v>
      </c>
      <c r="N35" s="58">
        <f t="shared" si="3"/>
        <v>2.9949999999999974</v>
      </c>
      <c r="O35" s="58">
        <f>VLOOKUP(A35,DistrictDetail_SY202223,'District Detail SY 202223'!$N$1,FALSE)</f>
        <v>5.8840000000000003</v>
      </c>
      <c r="P35" s="58">
        <f>VLOOKUP(A35,DistrictDetail_SY202223,'District Detail SY 202223'!$Y$1,FALSE)</f>
        <v>0</v>
      </c>
      <c r="Q35" s="58">
        <f t="shared" si="4"/>
        <v>-5.8840000000000003</v>
      </c>
      <c r="R35" s="58">
        <f>VLOOKUP(A35,DistrictDetail_SY202223,'District Detail SY 202223'!$M$1,FALSE)</f>
        <v>0.751</v>
      </c>
      <c r="S35" s="58">
        <f>VLOOKUP(A35,DistrictDetail_SY202223,'District Detail SY 202223'!$X$1,FALSE)</f>
        <v>2.5429999999999997</v>
      </c>
      <c r="T35" s="58">
        <f t="shared" si="5"/>
        <v>1.7919999999999998</v>
      </c>
      <c r="U35" s="58">
        <f>VLOOKUP(A35,DistrictDetail_SY202223,'District Detail SY 202223'!$L$1,FALSE)</f>
        <v>2.1470000000000002</v>
      </c>
      <c r="V35" s="58">
        <f>VLOOKUP(A35,DistrictDetail_SY202223,'District Detail SY 202223'!$V$1,FALSE)</f>
        <v>1</v>
      </c>
      <c r="W35" s="58">
        <f t="shared" si="6"/>
        <v>-1.1470000000000002</v>
      </c>
      <c r="X35" s="63">
        <f>VLOOKUP(A35,DistrictDetail_SY202223,'District Detail SY 202223'!$S$1,FALSE)</f>
        <v>0</v>
      </c>
      <c r="Y35" s="63">
        <f>VLOOKUP(A35,DistrictDetail_SY202223,'District Detail SY 202223'!$U$1,FALSE)</f>
        <v>1.0960000000000001</v>
      </c>
      <c r="Z35" s="63">
        <f>VLOOKUP(A35,DistrictDetail_SY202223,'District Detail SY 202223'!$W$1,FALSE)</f>
        <v>3.7559999999999998</v>
      </c>
      <c r="AA35" s="63">
        <f>VLOOKUP(A35,DistrictDetail_SY202223,'District Detail SY 202223'!$Z$1,FALSE)</f>
        <v>0.371</v>
      </c>
      <c r="AB35" s="63">
        <f>VLOOKUP(A35,DistrictDetail_SY202223,'District Detail SY 202223'!$AA$1,FALSE)</f>
        <v>0</v>
      </c>
      <c r="AC35" s="63">
        <f>VLOOKUP(A35,DistrictDetail_SY202223,'District Detail SY 202223'!$AB$1,FALSE)</f>
        <v>7.4290000000000003</v>
      </c>
      <c r="AD35" s="63">
        <f>VLOOKUP(A35,DistrictDetail_SY202223,'District Detail SY 202223'!$AF$1,FALSE)</f>
        <v>2.431</v>
      </c>
    </row>
    <row r="36" spans="1:30" x14ac:dyDescent="0.3">
      <c r="A36" t="s">
        <v>99</v>
      </c>
      <c r="B36" t="s">
        <v>100</v>
      </c>
      <c r="C36" s="61">
        <f t="shared" si="7"/>
        <v>50.030999999999999</v>
      </c>
      <c r="D36" s="61">
        <f t="shared" si="8"/>
        <v>113.628</v>
      </c>
      <c r="E36" s="61">
        <f t="shared" si="1"/>
        <v>63.597000000000001</v>
      </c>
      <c r="F36" s="58">
        <f>VLOOKUP(A36,DistrictDetail_SY202223,'District Detail SY 202223'!$Q$1,FALSE)</f>
        <v>1.5129999999999999</v>
      </c>
      <c r="G36" s="58">
        <f>VLOOKUP(A36,DistrictDetail_SY202223,'District Detail SY 202223'!$AD$1,FALSE)</f>
        <v>0</v>
      </c>
      <c r="H36" s="58">
        <f t="shared" si="9"/>
        <v>-1.5129999999999999</v>
      </c>
      <c r="I36" s="58">
        <f>VLOOKUP(A36,DistrictDetail_SY202223,'District Detail SY 202223'!$P$1,FALSE)</f>
        <v>2.6819999999999999</v>
      </c>
      <c r="J36" s="58">
        <f>VLOOKUP(A36,DistrictDetail_SY202223,'District Detail SY 202223'!$AE$1,FALSE)</f>
        <v>36.198</v>
      </c>
      <c r="K36" s="58">
        <f t="shared" si="2"/>
        <v>33.515999999999998</v>
      </c>
      <c r="L36" s="58">
        <f>VLOOKUP(A36,DistrictDetail_SY202223,'District Detail SY 202223'!$K$1,FALSE)</f>
        <v>33.933</v>
      </c>
      <c r="M36" s="58">
        <f>VLOOKUP(A36,DistrictDetail_SY202223,'District Detail SY 202223'!$T$1,FALSE)</f>
        <v>37.841000000000001</v>
      </c>
      <c r="N36" s="58">
        <f t="shared" si="3"/>
        <v>3.9080000000000013</v>
      </c>
      <c r="O36" s="58">
        <f>VLOOKUP(A36,DistrictDetail_SY202223,'District Detail SY 202223'!$N$1,FALSE)</f>
        <v>8.0289999999999999</v>
      </c>
      <c r="P36" s="58">
        <f>VLOOKUP(A36,DistrictDetail_SY202223,'District Detail SY 202223'!$Y$1,FALSE)</f>
        <v>12.015000000000001</v>
      </c>
      <c r="Q36" s="58">
        <f t="shared" si="4"/>
        <v>3.9860000000000007</v>
      </c>
      <c r="R36" s="58">
        <f>VLOOKUP(A36,DistrictDetail_SY202223,'District Detail SY 202223'!$M$1,FALSE)</f>
        <v>1.004</v>
      </c>
      <c r="S36" s="58">
        <f>VLOOKUP(A36,DistrictDetail_SY202223,'District Detail SY 202223'!$X$1,FALSE)</f>
        <v>4.7450000000000001</v>
      </c>
      <c r="T36" s="58">
        <f t="shared" si="5"/>
        <v>3.7410000000000001</v>
      </c>
      <c r="U36" s="58">
        <f>VLOOKUP(A36,DistrictDetail_SY202223,'District Detail SY 202223'!$L$1,FALSE)</f>
        <v>2.8699999999999997</v>
      </c>
      <c r="V36" s="58">
        <f>VLOOKUP(A36,DistrictDetail_SY202223,'District Detail SY 202223'!$V$1,FALSE)</f>
        <v>3</v>
      </c>
      <c r="W36" s="58">
        <f t="shared" si="6"/>
        <v>0.13000000000000034</v>
      </c>
      <c r="X36" s="63">
        <f>VLOOKUP(A36,DistrictDetail_SY202223,'District Detail SY 202223'!$S$1,FALSE)</f>
        <v>0.68100000000000005</v>
      </c>
      <c r="Y36" s="63">
        <f>VLOOKUP(A36,DistrictDetail_SY202223,'District Detail SY 202223'!$U$1,FALSE)</f>
        <v>4.0860000000000003</v>
      </c>
      <c r="Z36" s="63">
        <f>VLOOKUP(A36,DistrictDetail_SY202223,'District Detail SY 202223'!$W$1,FALSE)</f>
        <v>7.4470000000000001</v>
      </c>
      <c r="AA36" s="63">
        <f>VLOOKUP(A36,DistrictDetail_SY202223,'District Detail SY 202223'!$Z$1,FALSE)</f>
        <v>1.907</v>
      </c>
      <c r="AB36" s="63">
        <f>VLOOKUP(A36,DistrictDetail_SY202223,'District Detail SY 202223'!$AA$1,FALSE)</f>
        <v>0</v>
      </c>
      <c r="AC36" s="63">
        <f>VLOOKUP(A36,DistrictDetail_SY202223,'District Detail SY 202223'!$AB$1,FALSE)</f>
        <v>0</v>
      </c>
      <c r="AD36" s="63">
        <f>VLOOKUP(A36,DistrictDetail_SY202223,'District Detail SY 202223'!$AF$1,FALSE)</f>
        <v>5.7080000000000002</v>
      </c>
    </row>
    <row r="37" spans="1:30" x14ac:dyDescent="0.3">
      <c r="A37" t="s">
        <v>101</v>
      </c>
      <c r="B37" t="s">
        <v>102</v>
      </c>
      <c r="C37" s="61">
        <f t="shared" si="7"/>
        <v>11.243</v>
      </c>
      <c r="D37" s="61">
        <f t="shared" si="8"/>
        <v>14.756</v>
      </c>
      <c r="E37" s="61">
        <f t="shared" si="1"/>
        <v>3.5129999999999999</v>
      </c>
      <c r="F37" s="58">
        <f>VLOOKUP(A37,DistrictDetail_SY202223,'District Detail SY 202223'!$Q$1,FALSE)</f>
        <v>0.376</v>
      </c>
      <c r="G37" s="58">
        <f>VLOOKUP(A37,DistrictDetail_SY202223,'District Detail SY 202223'!$AD$1,FALSE)</f>
        <v>0</v>
      </c>
      <c r="H37" s="58">
        <f t="shared" si="9"/>
        <v>-0.376</v>
      </c>
      <c r="I37" s="58">
        <f>VLOOKUP(A37,DistrictDetail_SY202223,'District Detail SY 202223'!$P$1,FALSE)</f>
        <v>0.61499999999999999</v>
      </c>
      <c r="J37" s="58">
        <f>VLOOKUP(A37,DistrictDetail_SY202223,'District Detail SY 202223'!$AE$1,FALSE)</f>
        <v>0.61899999999999999</v>
      </c>
      <c r="K37" s="58">
        <f t="shared" si="2"/>
        <v>4.0000000000000036E-3</v>
      </c>
      <c r="L37" s="58">
        <f>VLOOKUP(A37,DistrictDetail_SY202223,'District Detail SY 202223'!$K$1,FALSE)</f>
        <v>7.45</v>
      </c>
      <c r="M37" s="58">
        <f>VLOOKUP(A37,DistrictDetail_SY202223,'District Detail SY 202223'!$T$1,FALSE)</f>
        <v>6.5</v>
      </c>
      <c r="N37" s="58">
        <f t="shared" si="3"/>
        <v>-0.95000000000000018</v>
      </c>
      <c r="O37" s="58">
        <f>VLOOKUP(A37,DistrictDetail_SY202223,'District Detail SY 202223'!$N$1,FALSE)</f>
        <v>1.865</v>
      </c>
      <c r="P37" s="58">
        <f>VLOOKUP(A37,DistrictDetail_SY202223,'District Detail SY 202223'!$Y$1,FALSE)</f>
        <v>0</v>
      </c>
      <c r="Q37" s="58">
        <f t="shared" si="4"/>
        <v>-1.865</v>
      </c>
      <c r="R37" s="58">
        <f>VLOOKUP(A37,DistrictDetail_SY202223,'District Detail SY 202223'!$M$1,FALSE)</f>
        <v>0.24199999999999999</v>
      </c>
      <c r="S37" s="58">
        <f>VLOOKUP(A37,DistrictDetail_SY202223,'District Detail SY 202223'!$X$1,FALSE)</f>
        <v>0.26200000000000001</v>
      </c>
      <c r="T37" s="58">
        <f t="shared" si="5"/>
        <v>2.0000000000000018E-2</v>
      </c>
      <c r="U37" s="58">
        <f>VLOOKUP(A37,DistrictDetail_SY202223,'District Detail SY 202223'!$L$1,FALSE)</f>
        <v>0.69500000000000006</v>
      </c>
      <c r="V37" s="58">
        <f>VLOOKUP(A37,DistrictDetail_SY202223,'District Detail SY 202223'!$V$1,FALSE)</f>
        <v>0</v>
      </c>
      <c r="W37" s="58">
        <f t="shared" si="6"/>
        <v>-0.69500000000000006</v>
      </c>
      <c r="X37" s="63">
        <f>VLOOKUP(A37,DistrictDetail_SY202223,'District Detail SY 202223'!$S$1,FALSE)</f>
        <v>0</v>
      </c>
      <c r="Y37" s="63">
        <f>VLOOKUP(A37,DistrictDetail_SY202223,'District Detail SY 202223'!$U$1,FALSE)</f>
        <v>0.26200000000000001</v>
      </c>
      <c r="Z37" s="63">
        <f>VLOOKUP(A37,DistrictDetail_SY202223,'District Detail SY 202223'!$W$1,FALSE)</f>
        <v>1.048</v>
      </c>
      <c r="AA37" s="63">
        <f>VLOOKUP(A37,DistrictDetail_SY202223,'District Detail SY 202223'!$Z$1,FALSE)</f>
        <v>0</v>
      </c>
      <c r="AB37" s="63">
        <f>VLOOKUP(A37,DistrictDetail_SY202223,'District Detail SY 202223'!$AA$1,FALSE)</f>
        <v>0</v>
      </c>
      <c r="AC37" s="63">
        <f>VLOOKUP(A37,DistrictDetail_SY202223,'District Detail SY 202223'!$AB$1,FALSE)</f>
        <v>0</v>
      </c>
      <c r="AD37" s="63">
        <f>VLOOKUP(A37,DistrictDetail_SY202223,'District Detail SY 202223'!$AF$1,FALSE)</f>
        <v>6.0649999999999995</v>
      </c>
    </row>
    <row r="38" spans="1:30" x14ac:dyDescent="0.3">
      <c r="A38" t="s">
        <v>103</v>
      </c>
      <c r="B38" t="s">
        <v>104</v>
      </c>
      <c r="C38" s="61">
        <f t="shared" si="7"/>
        <v>9.9350000000000005</v>
      </c>
      <c r="D38" s="61">
        <f t="shared" si="8"/>
        <v>14.764999999999999</v>
      </c>
      <c r="E38" s="61">
        <f t="shared" si="1"/>
        <v>4.8299999999999983</v>
      </c>
      <c r="F38" s="58">
        <f>VLOOKUP(A38,DistrictDetail_SY202223,'District Detail SY 202223'!$Q$1,FALSE)</f>
        <v>0.30399999999999999</v>
      </c>
      <c r="G38" s="58">
        <f>VLOOKUP(A38,DistrictDetail_SY202223,'District Detail SY 202223'!$AD$1,FALSE)</f>
        <v>2.3159999999999998</v>
      </c>
      <c r="H38" s="58">
        <f t="shared" si="9"/>
        <v>2.012</v>
      </c>
      <c r="I38" s="58">
        <f>VLOOKUP(A38,DistrictDetail_SY202223,'District Detail SY 202223'!$P$1,FALSE)</f>
        <v>0.53400000000000003</v>
      </c>
      <c r="J38" s="58">
        <f>VLOOKUP(A38,DistrictDetail_SY202223,'District Detail SY 202223'!$AE$1,FALSE)</f>
        <v>3.8529999999999998</v>
      </c>
      <c r="K38" s="58">
        <f t="shared" si="2"/>
        <v>3.319</v>
      </c>
      <c r="L38" s="58">
        <f>VLOOKUP(A38,DistrictDetail_SY202223,'District Detail SY 202223'!$K$1,FALSE)</f>
        <v>6.7159999999999993</v>
      </c>
      <c r="M38" s="58">
        <f>VLOOKUP(A38,DistrictDetail_SY202223,'District Detail SY 202223'!$T$1,FALSE)</f>
        <v>5</v>
      </c>
      <c r="N38" s="58">
        <f t="shared" si="3"/>
        <v>-1.7159999999999993</v>
      </c>
      <c r="O38" s="58">
        <f>VLOOKUP(A38,DistrictDetail_SY202223,'District Detail SY 202223'!$N$1,FALSE)</f>
        <v>1.605</v>
      </c>
      <c r="P38" s="58">
        <f>VLOOKUP(A38,DistrictDetail_SY202223,'District Detail SY 202223'!$Y$1,FALSE)</f>
        <v>0</v>
      </c>
      <c r="Q38" s="58">
        <f t="shared" si="4"/>
        <v>-1.605</v>
      </c>
      <c r="R38" s="58">
        <f>VLOOKUP(A38,DistrictDetail_SY202223,'District Detail SY 202223'!$M$1,FALSE)</f>
        <v>0.20100000000000001</v>
      </c>
      <c r="S38" s="58">
        <f>VLOOKUP(A38,DistrictDetail_SY202223,'District Detail SY 202223'!$X$1,FALSE)</f>
        <v>0.27200000000000002</v>
      </c>
      <c r="T38" s="58">
        <f t="shared" si="5"/>
        <v>7.1000000000000008E-2</v>
      </c>
      <c r="U38" s="58">
        <f>VLOOKUP(A38,DistrictDetail_SY202223,'District Detail SY 202223'!$L$1,FALSE)</f>
        <v>0.57500000000000007</v>
      </c>
      <c r="V38" s="58">
        <f>VLOOKUP(A38,DistrictDetail_SY202223,'District Detail SY 202223'!$V$1,FALSE)</f>
        <v>0</v>
      </c>
      <c r="W38" s="58">
        <f t="shared" si="6"/>
        <v>-0.57500000000000007</v>
      </c>
      <c r="X38" s="63">
        <f>VLOOKUP(A38,DistrictDetail_SY202223,'District Detail SY 202223'!$S$1,FALSE)</f>
        <v>0</v>
      </c>
      <c r="Y38" s="63">
        <f>VLOOKUP(A38,DistrictDetail_SY202223,'District Detail SY 202223'!$U$1,FALSE)</f>
        <v>0</v>
      </c>
      <c r="Z38" s="63">
        <f>VLOOKUP(A38,DistrictDetail_SY202223,'District Detail SY 202223'!$W$1,FALSE)</f>
        <v>0.81499999999999995</v>
      </c>
      <c r="AA38" s="63">
        <f>VLOOKUP(A38,DistrictDetail_SY202223,'District Detail SY 202223'!$Z$1,FALSE)</f>
        <v>0</v>
      </c>
      <c r="AB38" s="63">
        <f>VLOOKUP(A38,DistrictDetail_SY202223,'District Detail SY 202223'!$AA$1,FALSE)</f>
        <v>0</v>
      </c>
      <c r="AC38" s="63">
        <f>VLOOKUP(A38,DistrictDetail_SY202223,'District Detail SY 202223'!$AB$1,FALSE)</f>
        <v>0.71699999999999997</v>
      </c>
      <c r="AD38" s="63">
        <f>VLOOKUP(A38,DistrictDetail_SY202223,'District Detail SY 202223'!$AF$1,FALSE)</f>
        <v>1.7920000000000003</v>
      </c>
    </row>
    <row r="39" spans="1:30" x14ac:dyDescent="0.3">
      <c r="A39" t="s">
        <v>105</v>
      </c>
      <c r="B39" t="s">
        <v>106</v>
      </c>
      <c r="C39" s="61">
        <f t="shared" si="7"/>
        <v>16.990000000000002</v>
      </c>
      <c r="D39" s="61">
        <f t="shared" si="8"/>
        <v>32.459000000000003</v>
      </c>
      <c r="E39" s="61">
        <f t="shared" si="1"/>
        <v>15.469000000000001</v>
      </c>
      <c r="F39" s="58">
        <f>VLOOKUP(A39,DistrictDetail_SY202223,'District Detail SY 202223'!$Q$1,FALSE)</f>
        <v>0.57799999999999996</v>
      </c>
      <c r="G39" s="58">
        <f>VLOOKUP(A39,DistrictDetail_SY202223,'District Detail SY 202223'!$AD$1,FALSE)</f>
        <v>0</v>
      </c>
      <c r="H39" s="58">
        <f t="shared" si="9"/>
        <v>-0.57799999999999996</v>
      </c>
      <c r="I39" s="58">
        <f>VLOOKUP(A39,DistrictDetail_SY202223,'District Detail SY 202223'!$P$1,FALSE)</f>
        <v>0.93100000000000005</v>
      </c>
      <c r="J39" s="58">
        <f>VLOOKUP(A39,DistrictDetail_SY202223,'District Detail SY 202223'!$AE$1,FALSE)</f>
        <v>7.1180000000000003</v>
      </c>
      <c r="K39" s="58">
        <f t="shared" si="2"/>
        <v>6.1870000000000003</v>
      </c>
      <c r="L39" s="58">
        <f>VLOOKUP(A39,DistrictDetail_SY202223,'District Detail SY 202223'!$K$1,FALSE)</f>
        <v>11.228000000000002</v>
      </c>
      <c r="M39" s="58">
        <f>VLOOKUP(A39,DistrictDetail_SY202223,'District Detail SY 202223'!$T$1,FALSE)</f>
        <v>13.435</v>
      </c>
      <c r="N39" s="58">
        <f t="shared" si="3"/>
        <v>2.206999999999999</v>
      </c>
      <c r="O39" s="58">
        <f>VLOOKUP(A39,DistrictDetail_SY202223,'District Detail SY 202223'!$N$1,FALSE)</f>
        <v>2.8220000000000001</v>
      </c>
      <c r="P39" s="58">
        <f>VLOOKUP(A39,DistrictDetail_SY202223,'District Detail SY 202223'!$Y$1,FALSE)</f>
        <v>2</v>
      </c>
      <c r="Q39" s="58">
        <f t="shared" si="4"/>
        <v>-0.82200000000000006</v>
      </c>
      <c r="R39" s="58">
        <f>VLOOKUP(A39,DistrictDetail_SY202223,'District Detail SY 202223'!$M$1,FALSE)</f>
        <v>0.37</v>
      </c>
      <c r="S39" s="58">
        <f>VLOOKUP(A39,DistrictDetail_SY202223,'District Detail SY 202223'!$X$1,FALSE)</f>
        <v>1.33</v>
      </c>
      <c r="T39" s="58">
        <f t="shared" si="5"/>
        <v>0.96000000000000008</v>
      </c>
      <c r="U39" s="58">
        <f>VLOOKUP(A39,DistrictDetail_SY202223,'District Detail SY 202223'!$L$1,FALSE)</f>
        <v>1.0610000000000002</v>
      </c>
      <c r="V39" s="58">
        <f>VLOOKUP(A39,DistrictDetail_SY202223,'District Detail SY 202223'!$V$1,FALSE)</f>
        <v>0</v>
      </c>
      <c r="W39" s="58">
        <f t="shared" si="6"/>
        <v>-1.0610000000000002</v>
      </c>
      <c r="X39" s="63">
        <f>VLOOKUP(A39,DistrictDetail_SY202223,'District Detail SY 202223'!$S$1,FALSE)</f>
        <v>2.1999999999999999E-2</v>
      </c>
      <c r="Y39" s="63">
        <f>VLOOKUP(A39,DistrictDetail_SY202223,'District Detail SY 202223'!$U$1,FALSE)</f>
        <v>0.87</v>
      </c>
      <c r="Z39" s="63">
        <f>VLOOKUP(A39,DistrictDetail_SY202223,'District Detail SY 202223'!$W$1,FALSE)</f>
        <v>2.4579999999999997</v>
      </c>
      <c r="AA39" s="63">
        <f>VLOOKUP(A39,DistrictDetail_SY202223,'District Detail SY 202223'!$Z$1,FALSE)</f>
        <v>0.52300000000000002</v>
      </c>
      <c r="AB39" s="63">
        <f>VLOOKUP(A39,DistrictDetail_SY202223,'District Detail SY 202223'!$AA$1,FALSE)</f>
        <v>0</v>
      </c>
      <c r="AC39" s="63">
        <f>VLOOKUP(A39,DistrictDetail_SY202223,'District Detail SY 202223'!$AB$1,FALSE)</f>
        <v>0</v>
      </c>
      <c r="AD39" s="63">
        <f>VLOOKUP(A39,DistrictDetail_SY202223,'District Detail SY 202223'!$AF$1,FALSE)</f>
        <v>4.7030000000000003</v>
      </c>
    </row>
    <row r="40" spans="1:30" x14ac:dyDescent="0.3">
      <c r="A40" t="s">
        <v>107</v>
      </c>
      <c r="B40" t="s">
        <v>108</v>
      </c>
      <c r="C40" s="61">
        <f t="shared" si="7"/>
        <v>2.14</v>
      </c>
      <c r="D40" s="61">
        <f t="shared" si="8"/>
        <v>3.278</v>
      </c>
      <c r="E40" s="61">
        <f t="shared" si="1"/>
        <v>1.1379999999999999</v>
      </c>
      <c r="F40" s="58">
        <f>VLOOKUP(A40,DistrictDetail_SY202223,'District Detail SY 202223'!$Q$1,FALSE)</f>
        <v>6.8000000000000005E-2</v>
      </c>
      <c r="G40" s="58">
        <f>VLOOKUP(A40,DistrictDetail_SY202223,'District Detail SY 202223'!$AD$1,FALSE)</f>
        <v>0</v>
      </c>
      <c r="H40" s="58">
        <f t="shared" si="9"/>
        <v>-6.8000000000000005E-2</v>
      </c>
      <c r="I40" s="58">
        <f>VLOOKUP(A40,DistrictDetail_SY202223,'District Detail SY 202223'!$P$1,FALSE)</f>
        <v>0.11600000000000001</v>
      </c>
      <c r="J40" s="58">
        <f>VLOOKUP(A40,DistrictDetail_SY202223,'District Detail SY 202223'!$AE$1,FALSE)</f>
        <v>8.6999999999999994E-2</v>
      </c>
      <c r="K40" s="58">
        <f t="shared" si="2"/>
        <v>-2.9000000000000012E-2</v>
      </c>
      <c r="L40" s="58">
        <f>VLOOKUP(A40,DistrictDetail_SY202223,'District Detail SY 202223'!$K$1,FALSE)</f>
        <v>1.44</v>
      </c>
      <c r="M40" s="58">
        <f>VLOOKUP(A40,DistrictDetail_SY202223,'District Detail SY 202223'!$T$1,FALSE)</f>
        <v>1.4</v>
      </c>
      <c r="N40" s="58">
        <f t="shared" si="3"/>
        <v>-4.0000000000000036E-2</v>
      </c>
      <c r="O40" s="58">
        <f>VLOOKUP(A40,DistrictDetail_SY202223,'District Detail SY 202223'!$N$1,FALSE)</f>
        <v>0.34400000000000003</v>
      </c>
      <c r="P40" s="58">
        <f>VLOOKUP(A40,DistrictDetail_SY202223,'District Detail SY 202223'!$Y$1,FALSE)</f>
        <v>1.06</v>
      </c>
      <c r="Q40" s="58">
        <f t="shared" si="4"/>
        <v>0.71599999999999997</v>
      </c>
      <c r="R40" s="58">
        <f>VLOOKUP(A40,DistrictDetail_SY202223,'District Detail SY 202223'!$M$1,FALSE)</f>
        <v>4.4999999999999998E-2</v>
      </c>
      <c r="S40" s="58">
        <f>VLOOKUP(A40,DistrictDetail_SY202223,'District Detail SY 202223'!$X$1,FALSE)</f>
        <v>0.20899999999999999</v>
      </c>
      <c r="T40" s="58">
        <f t="shared" si="5"/>
        <v>0.16399999999999998</v>
      </c>
      <c r="U40" s="58">
        <f>VLOOKUP(A40,DistrictDetail_SY202223,'District Detail SY 202223'!$L$1,FALSE)</f>
        <v>0.127</v>
      </c>
      <c r="V40" s="58">
        <f>VLOOKUP(A40,DistrictDetail_SY202223,'District Detail SY 202223'!$V$1,FALSE)</f>
        <v>0</v>
      </c>
      <c r="W40" s="58">
        <f t="shared" si="6"/>
        <v>-0.127</v>
      </c>
      <c r="X40" s="63">
        <f>VLOOKUP(A40,DistrictDetail_SY202223,'District Detail SY 202223'!$S$1,FALSE)</f>
        <v>0</v>
      </c>
      <c r="Y40" s="63">
        <f>VLOOKUP(A40,DistrictDetail_SY202223,'District Detail SY 202223'!$U$1,FALSE)</f>
        <v>8.5999999999999993E-2</v>
      </c>
      <c r="Z40" s="63">
        <f>VLOOKUP(A40,DistrictDetail_SY202223,'District Detail SY 202223'!$W$1,FALSE)</f>
        <v>0.29499999999999998</v>
      </c>
      <c r="AA40" s="63">
        <f>VLOOKUP(A40,DistrictDetail_SY202223,'District Detail SY 202223'!$Z$1,FALSE)</f>
        <v>3.4000000000000002E-2</v>
      </c>
      <c r="AB40" s="63">
        <f>VLOOKUP(A40,DistrictDetail_SY202223,'District Detail SY 202223'!$AA$1,FALSE)</f>
        <v>0</v>
      </c>
      <c r="AC40" s="63">
        <f>VLOOKUP(A40,DistrictDetail_SY202223,'District Detail SY 202223'!$AB$1,FALSE)</f>
        <v>0</v>
      </c>
      <c r="AD40" s="63">
        <f>VLOOKUP(A40,DistrictDetail_SY202223,'District Detail SY 202223'!$AF$1,FALSE)</f>
        <v>0.107</v>
      </c>
    </row>
    <row r="41" spans="1:30" x14ac:dyDescent="0.3">
      <c r="A41" t="s">
        <v>109</v>
      </c>
      <c r="B41" t="s">
        <v>1025</v>
      </c>
      <c r="C41" s="61">
        <f t="shared" si="7"/>
        <v>2.2040000000000002</v>
      </c>
      <c r="D41" s="61">
        <f t="shared" si="8"/>
        <v>3.1740000000000004</v>
      </c>
      <c r="E41" s="61">
        <f t="shared" si="1"/>
        <v>0.9700000000000002</v>
      </c>
      <c r="F41" s="58">
        <f>VLOOKUP(A41,DistrictDetail_SY202223,'District Detail SY 202223'!$Q$1,FALSE)</f>
        <v>6.9000000000000006E-2</v>
      </c>
      <c r="G41" s="58">
        <f>VLOOKUP(A41,DistrictDetail_SY202223,'District Detail SY 202223'!$AD$1,FALSE)</f>
        <v>0</v>
      </c>
      <c r="H41" s="58">
        <f t="shared" si="9"/>
        <v>-6.9000000000000006E-2</v>
      </c>
      <c r="I41" s="58">
        <f>VLOOKUP(A41,DistrictDetail_SY202223,'District Detail SY 202223'!$P$1,FALSE)</f>
        <v>0.11800000000000001</v>
      </c>
      <c r="J41" s="58">
        <f>VLOOKUP(A41,DistrictDetail_SY202223,'District Detail SY 202223'!$AE$1,FALSE)</f>
        <v>0</v>
      </c>
      <c r="K41" s="58">
        <f t="shared" si="2"/>
        <v>-0.11800000000000001</v>
      </c>
      <c r="L41" s="58">
        <f>VLOOKUP(A41,DistrictDetail_SY202223,'District Detail SY 202223'!$K$1,FALSE)</f>
        <v>1.4870000000000001</v>
      </c>
      <c r="M41" s="58">
        <f>VLOOKUP(A41,DistrictDetail_SY202223,'District Detail SY 202223'!$T$1,FALSE)</f>
        <v>3</v>
      </c>
      <c r="N41" s="58">
        <f t="shared" si="3"/>
        <v>1.5129999999999999</v>
      </c>
      <c r="O41" s="58">
        <f>VLOOKUP(A41,DistrictDetail_SY202223,'District Detail SY 202223'!$N$1,FALSE)</f>
        <v>0.35500000000000004</v>
      </c>
      <c r="P41" s="58">
        <f>VLOOKUP(A41,DistrictDetail_SY202223,'District Detail SY 202223'!$Y$1,FALSE)</f>
        <v>0</v>
      </c>
      <c r="Q41" s="58">
        <f t="shared" si="4"/>
        <v>-0.35500000000000004</v>
      </c>
      <c r="R41" s="58">
        <f>VLOOKUP(A41,DistrictDetail_SY202223,'District Detail SY 202223'!$M$1,FALSE)</f>
        <v>4.4999999999999998E-2</v>
      </c>
      <c r="S41" s="58">
        <f>VLOOKUP(A41,DistrictDetail_SY202223,'District Detail SY 202223'!$X$1,FALSE)</f>
        <v>8.6999999999999994E-2</v>
      </c>
      <c r="T41" s="58">
        <f t="shared" si="5"/>
        <v>4.1999999999999996E-2</v>
      </c>
      <c r="U41" s="58">
        <f>VLOOKUP(A41,DistrictDetail_SY202223,'District Detail SY 202223'!$L$1,FALSE)</f>
        <v>0.13</v>
      </c>
      <c r="V41" s="58">
        <f>VLOOKUP(A41,DistrictDetail_SY202223,'District Detail SY 202223'!$V$1,FALSE)</f>
        <v>0</v>
      </c>
      <c r="W41" s="58">
        <f t="shared" si="6"/>
        <v>-0.13</v>
      </c>
      <c r="X41" s="63">
        <f>VLOOKUP(A41,DistrictDetail_SY202223,'District Detail SY 202223'!$S$1,FALSE)</f>
        <v>0</v>
      </c>
      <c r="Y41" s="63">
        <f>VLOOKUP(A41,DistrictDetail_SY202223,'District Detail SY 202223'!$U$1,FALSE)</f>
        <v>8.6999999999999994E-2</v>
      </c>
      <c r="Z41" s="63">
        <f>VLOOKUP(A41,DistrictDetail_SY202223,'District Detail SY 202223'!$W$1,FALSE)</f>
        <v>0</v>
      </c>
      <c r="AA41" s="63">
        <f>VLOOKUP(A41,DistrictDetail_SY202223,'District Detail SY 202223'!$Z$1,FALSE)</f>
        <v>0</v>
      </c>
      <c r="AB41" s="63">
        <f>VLOOKUP(A41,DistrictDetail_SY202223,'District Detail SY 202223'!$AA$1,FALSE)</f>
        <v>0</v>
      </c>
      <c r="AC41" s="63">
        <f>VLOOKUP(A41,DistrictDetail_SY202223,'District Detail SY 202223'!$AB$1,FALSE)</f>
        <v>0</v>
      </c>
      <c r="AD41" s="63">
        <f>VLOOKUP(A41,DistrictDetail_SY202223,'District Detail SY 202223'!$AF$1,FALSE)</f>
        <v>0</v>
      </c>
    </row>
    <row r="42" spans="1:30" x14ac:dyDescent="0.3">
      <c r="A42" t="s">
        <v>112</v>
      </c>
      <c r="B42" t="s">
        <v>113</v>
      </c>
      <c r="C42" s="61">
        <f t="shared" si="7"/>
        <v>2.2770000000000001</v>
      </c>
      <c r="D42" s="61">
        <f t="shared" si="8"/>
        <v>4.5250000000000004</v>
      </c>
      <c r="E42" s="61">
        <f t="shared" si="1"/>
        <v>2.2480000000000002</v>
      </c>
      <c r="F42" s="58">
        <f>VLOOKUP(A42,DistrictDetail_SY202223,'District Detail SY 202223'!$Q$1,FALSE)</f>
        <v>7.9000000000000001E-2</v>
      </c>
      <c r="G42" s="58">
        <f>VLOOKUP(A42,DistrictDetail_SY202223,'District Detail SY 202223'!$AD$1,FALSE)</f>
        <v>0</v>
      </c>
      <c r="H42" s="58">
        <f t="shared" si="9"/>
        <v>-7.9000000000000001E-2</v>
      </c>
      <c r="I42" s="58">
        <f>VLOOKUP(A42,DistrictDetail_SY202223,'District Detail SY 202223'!$P$1,FALSE)</f>
        <v>0.125</v>
      </c>
      <c r="J42" s="58">
        <f>VLOOKUP(A42,DistrictDetail_SY202223,'District Detail SY 202223'!$AE$1,FALSE)</f>
        <v>1.359</v>
      </c>
      <c r="K42" s="58">
        <f t="shared" si="2"/>
        <v>1.234</v>
      </c>
      <c r="L42" s="58">
        <f>VLOOKUP(A42,DistrictDetail_SY202223,'District Detail SY 202223'!$K$1,FALSE)</f>
        <v>1.5009999999999999</v>
      </c>
      <c r="M42" s="58">
        <f>VLOOKUP(A42,DistrictDetail_SY202223,'District Detail SY 202223'!$T$1,FALSE)</f>
        <v>1.9</v>
      </c>
      <c r="N42" s="58">
        <f t="shared" si="3"/>
        <v>0.39900000000000002</v>
      </c>
      <c r="O42" s="58">
        <f>VLOOKUP(A42,DistrictDetail_SY202223,'District Detail SY 202223'!$N$1,FALSE)</f>
        <v>0.376</v>
      </c>
      <c r="P42" s="58">
        <f>VLOOKUP(A42,DistrictDetail_SY202223,'District Detail SY 202223'!$Y$1,FALSE)</f>
        <v>0.75</v>
      </c>
      <c r="Q42" s="58">
        <f t="shared" si="4"/>
        <v>0.374</v>
      </c>
      <c r="R42" s="58">
        <f>VLOOKUP(A42,DistrictDetail_SY202223,'District Detail SY 202223'!$M$1,FALSE)</f>
        <v>5.0999999999999997E-2</v>
      </c>
      <c r="S42" s="58">
        <f>VLOOKUP(A42,DistrictDetail_SY202223,'District Detail SY 202223'!$X$1,FALSE)</f>
        <v>0</v>
      </c>
      <c r="T42" s="58">
        <f t="shared" si="5"/>
        <v>-5.0999999999999997E-2</v>
      </c>
      <c r="U42" s="58">
        <f>VLOOKUP(A42,DistrictDetail_SY202223,'District Detail SY 202223'!$L$1,FALSE)</f>
        <v>0.14500000000000002</v>
      </c>
      <c r="V42" s="58">
        <f>VLOOKUP(A42,DistrictDetail_SY202223,'District Detail SY 202223'!$V$1,FALSE)</f>
        <v>0</v>
      </c>
      <c r="W42" s="58">
        <f t="shared" si="6"/>
        <v>-0.14500000000000002</v>
      </c>
      <c r="X42" s="63">
        <f>VLOOKUP(A42,DistrictDetail_SY202223,'District Detail SY 202223'!$S$1,FALSE)</f>
        <v>0</v>
      </c>
      <c r="Y42" s="63">
        <f>VLOOKUP(A42,DistrictDetail_SY202223,'District Detail SY 202223'!$U$1,FALSE)</f>
        <v>0.14599999999999999</v>
      </c>
      <c r="Z42" s="63">
        <f>VLOOKUP(A42,DistrictDetail_SY202223,'District Detail SY 202223'!$W$1,FALSE)</f>
        <v>0.37</v>
      </c>
      <c r="AA42" s="63">
        <f>VLOOKUP(A42,DistrictDetail_SY202223,'District Detail SY 202223'!$Z$1,FALSE)</f>
        <v>0</v>
      </c>
      <c r="AB42" s="63">
        <f>VLOOKUP(A42,DistrictDetail_SY202223,'District Detail SY 202223'!$AA$1,FALSE)</f>
        <v>0</v>
      </c>
      <c r="AC42" s="63">
        <f>VLOOKUP(A42,DistrictDetail_SY202223,'District Detail SY 202223'!$AB$1,FALSE)</f>
        <v>0</v>
      </c>
      <c r="AD42" s="63">
        <f>VLOOKUP(A42,DistrictDetail_SY202223,'District Detail SY 202223'!$AF$1,FALSE)</f>
        <v>0</v>
      </c>
    </row>
    <row r="43" spans="1:30" x14ac:dyDescent="0.3">
      <c r="A43" t="s">
        <v>114</v>
      </c>
      <c r="B43" t="s">
        <v>115</v>
      </c>
      <c r="C43" s="61">
        <f t="shared" si="7"/>
        <v>7.97</v>
      </c>
      <c r="D43" s="61">
        <f t="shared" si="8"/>
        <v>7.5940000000000012</v>
      </c>
      <c r="E43" s="61">
        <f t="shared" si="1"/>
        <v>-0.37599999999999856</v>
      </c>
      <c r="F43" s="58">
        <f>VLOOKUP(A43,DistrictDetail_SY202223,'District Detail SY 202223'!$Q$1,FALSE)</f>
        <v>0.26</v>
      </c>
      <c r="G43" s="58">
        <f>VLOOKUP(A43,DistrictDetail_SY202223,'District Detail SY 202223'!$AD$1,FALSE)</f>
        <v>0</v>
      </c>
      <c r="H43" s="58">
        <f t="shared" si="9"/>
        <v>-0.26</v>
      </c>
      <c r="I43" s="58">
        <f>VLOOKUP(A43,DistrictDetail_SY202223,'District Detail SY 202223'!$P$1,FALSE)</f>
        <v>0.432</v>
      </c>
      <c r="J43" s="58">
        <f>VLOOKUP(A43,DistrictDetail_SY202223,'District Detail SY 202223'!$AE$1,FALSE)</f>
        <v>0.218</v>
      </c>
      <c r="K43" s="58">
        <f t="shared" si="2"/>
        <v>-0.214</v>
      </c>
      <c r="L43" s="58">
        <f>VLOOKUP(A43,DistrictDetail_SY202223,'District Detail SY 202223'!$K$1,FALSE)</f>
        <v>5.3239999999999998</v>
      </c>
      <c r="M43" s="58">
        <f>VLOOKUP(A43,DistrictDetail_SY202223,'District Detail SY 202223'!$T$1,FALSE)</f>
        <v>3.1</v>
      </c>
      <c r="N43" s="58">
        <f t="shared" si="3"/>
        <v>-2.2239999999999998</v>
      </c>
      <c r="O43" s="58">
        <f>VLOOKUP(A43,DistrictDetail_SY202223,'District Detail SY 202223'!$N$1,FALSE)</f>
        <v>1.302</v>
      </c>
      <c r="P43" s="58">
        <f>VLOOKUP(A43,DistrictDetail_SY202223,'District Detail SY 202223'!$Y$1,FALSE)</f>
        <v>1</v>
      </c>
      <c r="Q43" s="58">
        <f t="shared" si="4"/>
        <v>-0.30200000000000005</v>
      </c>
      <c r="R43" s="58">
        <f>VLOOKUP(A43,DistrictDetail_SY202223,'District Detail SY 202223'!$M$1,FALSE)</f>
        <v>0.16899999999999998</v>
      </c>
      <c r="S43" s="58">
        <f>VLOOKUP(A43,DistrictDetail_SY202223,'District Detail SY 202223'!$X$1,FALSE)</f>
        <v>0.63200000000000001</v>
      </c>
      <c r="T43" s="58">
        <f t="shared" si="5"/>
        <v>0.46300000000000002</v>
      </c>
      <c r="U43" s="58">
        <f>VLOOKUP(A43,DistrictDetail_SY202223,'District Detail SY 202223'!$L$1,FALSE)</f>
        <v>0.48299999999999998</v>
      </c>
      <c r="V43" s="58">
        <f>VLOOKUP(A43,DistrictDetail_SY202223,'District Detail SY 202223'!$V$1,FALSE)</f>
        <v>0</v>
      </c>
      <c r="W43" s="58">
        <f t="shared" si="6"/>
        <v>-0.48299999999999998</v>
      </c>
      <c r="X43" s="63">
        <f>VLOOKUP(A43,DistrictDetail_SY202223,'District Detail SY 202223'!$S$1,FALSE)</f>
        <v>0</v>
      </c>
      <c r="Y43" s="63">
        <f>VLOOKUP(A43,DistrictDetail_SY202223,'District Detail SY 202223'!$U$1,FALSE)</f>
        <v>0.36499999999999999</v>
      </c>
      <c r="Z43" s="63">
        <f>VLOOKUP(A43,DistrictDetail_SY202223,'District Detail SY 202223'!$W$1,FALSE)</f>
        <v>0.48799999999999999</v>
      </c>
      <c r="AA43" s="63">
        <f>VLOOKUP(A43,DistrictDetail_SY202223,'District Detail SY 202223'!$Z$1,FALSE)</f>
        <v>0</v>
      </c>
      <c r="AB43" s="63">
        <f>VLOOKUP(A43,DistrictDetail_SY202223,'District Detail SY 202223'!$AA$1,FALSE)</f>
        <v>0</v>
      </c>
      <c r="AC43" s="63">
        <f>VLOOKUP(A43,DistrictDetail_SY202223,'District Detail SY 202223'!$AB$1,FALSE)</f>
        <v>0</v>
      </c>
      <c r="AD43" s="63">
        <f>VLOOKUP(A43,DistrictDetail_SY202223,'District Detail SY 202223'!$AF$1,FALSE)</f>
        <v>1.7909999999999999</v>
      </c>
    </row>
    <row r="44" spans="1:30" x14ac:dyDescent="0.3">
      <c r="A44" t="s">
        <v>116</v>
      </c>
      <c r="B44" t="s">
        <v>117</v>
      </c>
      <c r="C44" s="61">
        <f t="shared" si="7"/>
        <v>3.1379999999999999</v>
      </c>
      <c r="D44" s="61">
        <f t="shared" si="8"/>
        <v>4.923</v>
      </c>
      <c r="E44" s="61">
        <f t="shared" si="1"/>
        <v>1.7850000000000001</v>
      </c>
      <c r="F44" s="58">
        <f>VLOOKUP(A44,DistrictDetail_SY202223,'District Detail SY 202223'!$Q$1,FALSE)</f>
        <v>0.10199999999999999</v>
      </c>
      <c r="G44" s="58">
        <f>VLOOKUP(A44,DistrictDetail_SY202223,'District Detail SY 202223'!$AD$1,FALSE)</f>
        <v>0</v>
      </c>
      <c r="H44" s="58">
        <f t="shared" si="9"/>
        <v>-0.10199999999999999</v>
      </c>
      <c r="I44" s="58">
        <f>VLOOKUP(A44,DistrictDetail_SY202223,'District Detail SY 202223'!$P$1,FALSE)</f>
        <v>0.17100000000000001</v>
      </c>
      <c r="J44" s="58">
        <f>VLOOKUP(A44,DistrictDetail_SY202223,'District Detail SY 202223'!$AE$1,FALSE)</f>
        <v>0</v>
      </c>
      <c r="K44" s="58">
        <f t="shared" si="2"/>
        <v>-0.17100000000000001</v>
      </c>
      <c r="L44" s="58">
        <f>VLOOKUP(A44,DistrictDetail_SY202223,'District Detail SY 202223'!$K$1,FALSE)</f>
        <v>2.0880000000000001</v>
      </c>
      <c r="M44" s="58">
        <f>VLOOKUP(A44,DistrictDetail_SY202223,'District Detail SY 202223'!$T$1,FALSE)</f>
        <v>3</v>
      </c>
      <c r="N44" s="58">
        <f t="shared" si="3"/>
        <v>0.91199999999999992</v>
      </c>
      <c r="O44" s="58">
        <f>VLOOKUP(A44,DistrictDetail_SY202223,'District Detail SY 202223'!$N$1,FALSE)</f>
        <v>0.52100000000000002</v>
      </c>
      <c r="P44" s="58">
        <f>VLOOKUP(A44,DistrictDetail_SY202223,'District Detail SY 202223'!$Y$1,FALSE)</f>
        <v>0</v>
      </c>
      <c r="Q44" s="58">
        <f t="shared" si="4"/>
        <v>-0.52100000000000002</v>
      </c>
      <c r="R44" s="58">
        <f>VLOOKUP(A44,DistrictDetail_SY202223,'District Detail SY 202223'!$M$1,FALSE)</f>
        <v>6.6000000000000003E-2</v>
      </c>
      <c r="S44" s="58">
        <f>VLOOKUP(A44,DistrictDetail_SY202223,'District Detail SY 202223'!$X$1,FALSE)</f>
        <v>0.11</v>
      </c>
      <c r="T44" s="58">
        <f t="shared" si="5"/>
        <v>4.3999999999999997E-2</v>
      </c>
      <c r="U44" s="58">
        <f>VLOOKUP(A44,DistrictDetail_SY202223,'District Detail SY 202223'!$L$1,FALSE)</f>
        <v>0.19</v>
      </c>
      <c r="V44" s="58">
        <f>VLOOKUP(A44,DistrictDetail_SY202223,'District Detail SY 202223'!$V$1,FALSE)</f>
        <v>0</v>
      </c>
      <c r="W44" s="58">
        <f t="shared" si="6"/>
        <v>-0.19</v>
      </c>
      <c r="X44" s="63">
        <f>VLOOKUP(A44,DistrictDetail_SY202223,'District Detail SY 202223'!$S$1,FALSE)</f>
        <v>0</v>
      </c>
      <c r="Y44" s="63">
        <f>VLOOKUP(A44,DistrictDetail_SY202223,'District Detail SY 202223'!$U$1,FALSE)</f>
        <v>0</v>
      </c>
      <c r="Z44" s="63">
        <f>VLOOKUP(A44,DistrictDetail_SY202223,'District Detail SY 202223'!$W$1,FALSE)</f>
        <v>0</v>
      </c>
      <c r="AA44" s="63">
        <f>VLOOKUP(A44,DistrictDetail_SY202223,'District Detail SY 202223'!$Z$1,FALSE)</f>
        <v>0</v>
      </c>
      <c r="AB44" s="63">
        <f>VLOOKUP(A44,DistrictDetail_SY202223,'District Detail SY 202223'!$AA$1,FALSE)</f>
        <v>0</v>
      </c>
      <c r="AC44" s="63">
        <f>VLOOKUP(A44,DistrictDetail_SY202223,'District Detail SY 202223'!$AB$1,FALSE)</f>
        <v>0</v>
      </c>
      <c r="AD44" s="63">
        <f>VLOOKUP(A44,DistrictDetail_SY202223,'District Detail SY 202223'!$AF$1,FALSE)</f>
        <v>1.8130000000000002</v>
      </c>
    </row>
    <row r="45" spans="1:30" x14ac:dyDescent="0.3">
      <c r="A45" t="s">
        <v>118</v>
      </c>
      <c r="B45" t="s">
        <v>119</v>
      </c>
      <c r="C45" s="61">
        <f t="shared" si="7"/>
        <v>38.610999999999997</v>
      </c>
      <c r="D45" s="61">
        <f t="shared" si="8"/>
        <v>82.98399999999998</v>
      </c>
      <c r="E45" s="61">
        <f t="shared" si="1"/>
        <v>44.372999999999983</v>
      </c>
      <c r="F45" s="58">
        <f>VLOOKUP(A45,DistrictDetail_SY202223,'District Detail SY 202223'!$Q$1,FALSE)</f>
        <v>1.452</v>
      </c>
      <c r="G45" s="58">
        <f>VLOOKUP(A45,DistrictDetail_SY202223,'District Detail SY 202223'!$AD$1,FALSE)</f>
        <v>0</v>
      </c>
      <c r="H45" s="58">
        <f t="shared" si="9"/>
        <v>-1.452</v>
      </c>
      <c r="I45" s="58">
        <f>VLOOKUP(A45,DistrictDetail_SY202223,'District Detail SY 202223'!$P$1,FALSE)</f>
        <v>2.15</v>
      </c>
      <c r="J45" s="58">
        <f>VLOOKUP(A45,DistrictDetail_SY202223,'District Detail SY 202223'!$AE$1,FALSE)</f>
        <v>23.829000000000001</v>
      </c>
      <c r="K45" s="58">
        <f t="shared" si="2"/>
        <v>21.679000000000002</v>
      </c>
      <c r="L45" s="58">
        <f>VLOOKUP(A45,DistrictDetail_SY202223,'District Detail SY 202223'!$K$1,FALSE)</f>
        <v>24.984999999999999</v>
      </c>
      <c r="M45" s="58">
        <f>VLOOKUP(A45,DistrictDetail_SY202223,'District Detail SY 202223'!$T$1,FALSE)</f>
        <v>30.430999999999997</v>
      </c>
      <c r="N45" s="58">
        <f t="shared" si="3"/>
        <v>5.445999999999998</v>
      </c>
      <c r="O45" s="58">
        <f>VLOOKUP(A45,DistrictDetail_SY202223,'District Detail SY 202223'!$N$1,FALSE)</f>
        <v>6.5150000000000006</v>
      </c>
      <c r="P45" s="58">
        <f>VLOOKUP(A45,DistrictDetail_SY202223,'District Detail SY 202223'!$Y$1,FALSE)</f>
        <v>9</v>
      </c>
      <c r="Q45" s="58">
        <f t="shared" si="4"/>
        <v>2.4849999999999994</v>
      </c>
      <c r="R45" s="58">
        <f>VLOOKUP(A45,DistrictDetail_SY202223,'District Detail SY 202223'!$M$1,FALSE)</f>
        <v>0.90800000000000014</v>
      </c>
      <c r="S45" s="58">
        <f>VLOOKUP(A45,DistrictDetail_SY202223,'District Detail SY 202223'!$X$1,FALSE)</f>
        <v>1.018</v>
      </c>
      <c r="T45" s="58">
        <f t="shared" si="5"/>
        <v>0.10999999999999988</v>
      </c>
      <c r="U45" s="58">
        <f>VLOOKUP(A45,DistrictDetail_SY202223,'District Detail SY 202223'!$L$1,FALSE)</f>
        <v>2.601</v>
      </c>
      <c r="V45" s="58">
        <f>VLOOKUP(A45,DistrictDetail_SY202223,'District Detail SY 202223'!$V$1,FALSE)</f>
        <v>0.33900000000000002</v>
      </c>
      <c r="W45" s="58">
        <f t="shared" si="6"/>
        <v>-2.262</v>
      </c>
      <c r="X45" s="63">
        <f>VLOOKUP(A45,DistrictDetail_SY202223,'District Detail SY 202223'!$S$1,FALSE)</f>
        <v>0</v>
      </c>
      <c r="Y45" s="63">
        <f>VLOOKUP(A45,DistrictDetail_SY202223,'District Detail SY 202223'!$U$1,FALSE)</f>
        <v>2.0350000000000001</v>
      </c>
      <c r="Z45" s="63">
        <f>VLOOKUP(A45,DistrictDetail_SY202223,'District Detail SY 202223'!$W$1,FALSE)</f>
        <v>2.714</v>
      </c>
      <c r="AA45" s="63">
        <f>VLOOKUP(A45,DistrictDetail_SY202223,'District Detail SY 202223'!$Z$1,FALSE)</f>
        <v>1.696</v>
      </c>
      <c r="AB45" s="63">
        <f>VLOOKUP(A45,DistrictDetail_SY202223,'District Detail SY 202223'!$AA$1,FALSE)</f>
        <v>0</v>
      </c>
      <c r="AC45" s="63">
        <f>VLOOKUP(A45,DistrictDetail_SY202223,'District Detail SY 202223'!$AB$1,FALSE)</f>
        <v>0</v>
      </c>
      <c r="AD45" s="63">
        <f>VLOOKUP(A45,DistrictDetail_SY202223,'District Detail SY 202223'!$AF$1,FALSE)</f>
        <v>11.922000000000001</v>
      </c>
    </row>
    <row r="46" spans="1:30" x14ac:dyDescent="0.3">
      <c r="A46" t="s">
        <v>120</v>
      </c>
      <c r="B46" t="s">
        <v>121</v>
      </c>
      <c r="C46" s="61">
        <f t="shared" si="7"/>
        <v>1.96</v>
      </c>
      <c r="D46" s="61">
        <f t="shared" si="8"/>
        <v>3.1389999999999998</v>
      </c>
      <c r="E46" s="61">
        <f t="shared" si="1"/>
        <v>1.1789999999999998</v>
      </c>
      <c r="F46" s="58">
        <f>VLOOKUP(A46,DistrictDetail_SY202223,'District Detail SY 202223'!$Q$1,FALSE)</f>
        <v>0.06</v>
      </c>
      <c r="G46" s="58">
        <f>VLOOKUP(A46,DistrictDetail_SY202223,'District Detail SY 202223'!$AD$1,FALSE)</f>
        <v>0</v>
      </c>
      <c r="H46" s="58">
        <f t="shared" si="9"/>
        <v>-0.06</v>
      </c>
      <c r="I46" s="58">
        <f>VLOOKUP(A46,DistrictDetail_SY202223,'District Detail SY 202223'!$P$1,FALSE)</f>
        <v>0.10500000000000001</v>
      </c>
      <c r="J46" s="58">
        <f>VLOOKUP(A46,DistrictDetail_SY202223,'District Detail SY 202223'!$AE$1,FALSE)</f>
        <v>0.60599999999999998</v>
      </c>
      <c r="K46" s="58">
        <f t="shared" si="2"/>
        <v>0.501</v>
      </c>
      <c r="L46" s="58">
        <f>VLOOKUP(A46,DistrictDetail_SY202223,'District Detail SY 202223'!$K$1,FALSE)</f>
        <v>1.3239999999999998</v>
      </c>
      <c r="M46" s="58">
        <f>VLOOKUP(A46,DistrictDetail_SY202223,'District Detail SY 202223'!$T$1,FALSE)</f>
        <v>0.89999999999999991</v>
      </c>
      <c r="N46" s="58">
        <f t="shared" si="3"/>
        <v>-0.42399999999999993</v>
      </c>
      <c r="O46" s="58">
        <f>VLOOKUP(A46,DistrictDetail_SY202223,'District Detail SY 202223'!$N$1,FALSE)</f>
        <v>0.317</v>
      </c>
      <c r="P46" s="58">
        <f>VLOOKUP(A46,DistrictDetail_SY202223,'District Detail SY 202223'!$Y$1,FALSE)</f>
        <v>1.2000000000000002</v>
      </c>
      <c r="Q46" s="58">
        <f t="shared" si="4"/>
        <v>0.88300000000000023</v>
      </c>
      <c r="R46" s="58">
        <f>VLOOKUP(A46,DistrictDetail_SY202223,'District Detail SY 202223'!$M$1,FALSE)</f>
        <v>4.0000000000000008E-2</v>
      </c>
      <c r="S46" s="58">
        <f>VLOOKUP(A46,DistrictDetail_SY202223,'District Detail SY 202223'!$X$1,FALSE)</f>
        <v>0.155</v>
      </c>
      <c r="T46" s="58">
        <f t="shared" si="5"/>
        <v>0.11499999999999999</v>
      </c>
      <c r="U46" s="58">
        <f>VLOOKUP(A46,DistrictDetail_SY202223,'District Detail SY 202223'!$L$1,FALSE)</f>
        <v>0.114</v>
      </c>
      <c r="V46" s="58">
        <f>VLOOKUP(A46,DistrictDetail_SY202223,'District Detail SY 202223'!$V$1,FALSE)</f>
        <v>0</v>
      </c>
      <c r="W46" s="58">
        <f t="shared" si="6"/>
        <v>-0.114</v>
      </c>
      <c r="X46" s="63">
        <f>VLOOKUP(A46,DistrictDetail_SY202223,'District Detail SY 202223'!$S$1,FALSE)</f>
        <v>0</v>
      </c>
      <c r="Y46" s="63">
        <f>VLOOKUP(A46,DistrictDetail_SY202223,'District Detail SY 202223'!$U$1,FALSE)</f>
        <v>5.5E-2</v>
      </c>
      <c r="Z46" s="63">
        <f>VLOOKUP(A46,DistrictDetail_SY202223,'District Detail SY 202223'!$W$1,FALSE)</f>
        <v>0.17</v>
      </c>
      <c r="AA46" s="63">
        <f>VLOOKUP(A46,DistrictDetail_SY202223,'District Detail SY 202223'!$Z$1,FALSE)</f>
        <v>5.2999999999999999E-2</v>
      </c>
      <c r="AB46" s="63">
        <f>VLOOKUP(A46,DistrictDetail_SY202223,'District Detail SY 202223'!$AA$1,FALSE)</f>
        <v>0</v>
      </c>
      <c r="AC46" s="63">
        <f>VLOOKUP(A46,DistrictDetail_SY202223,'District Detail SY 202223'!$AB$1,FALSE)</f>
        <v>0</v>
      </c>
      <c r="AD46" s="63">
        <f>VLOOKUP(A46,DistrictDetail_SY202223,'District Detail SY 202223'!$AF$1,FALSE)</f>
        <v>0</v>
      </c>
    </row>
    <row r="47" spans="1:30" x14ac:dyDescent="0.3">
      <c r="A47" t="s">
        <v>122</v>
      </c>
      <c r="B47" t="s">
        <v>123</v>
      </c>
      <c r="C47" s="61">
        <f t="shared" si="7"/>
        <v>5.1080000000000005</v>
      </c>
      <c r="D47" s="61">
        <f t="shared" si="8"/>
        <v>8.484</v>
      </c>
      <c r="E47" s="61">
        <f t="shared" si="1"/>
        <v>3.3759999999999994</v>
      </c>
      <c r="F47" s="58">
        <f>VLOOKUP(A47,DistrictDetail_SY202223,'District Detail SY 202223'!$Q$1,FALSE)</f>
        <v>0.16600000000000001</v>
      </c>
      <c r="G47" s="58">
        <f>VLOOKUP(A47,DistrictDetail_SY202223,'District Detail SY 202223'!$AD$1,FALSE)</f>
        <v>0</v>
      </c>
      <c r="H47" s="58">
        <f t="shared" si="9"/>
        <v>-0.16600000000000001</v>
      </c>
      <c r="I47" s="58">
        <f>VLOOKUP(A47,DistrictDetail_SY202223,'District Detail SY 202223'!$P$1,FALSE)</f>
        <v>0.27800000000000002</v>
      </c>
      <c r="J47" s="58">
        <f>VLOOKUP(A47,DistrictDetail_SY202223,'District Detail SY 202223'!$AE$1,FALSE)</f>
        <v>1.022</v>
      </c>
      <c r="K47" s="58">
        <f t="shared" si="2"/>
        <v>0.74399999999999999</v>
      </c>
      <c r="L47" s="58">
        <f>VLOOKUP(A47,DistrictDetail_SY202223,'District Detail SY 202223'!$K$1,FALSE)</f>
        <v>3.4029999999999996</v>
      </c>
      <c r="M47" s="58">
        <f>VLOOKUP(A47,DistrictDetail_SY202223,'District Detail SY 202223'!$T$1,FALSE)</f>
        <v>3.5</v>
      </c>
      <c r="N47" s="58">
        <f t="shared" si="3"/>
        <v>9.7000000000000419E-2</v>
      </c>
      <c r="O47" s="58">
        <f>VLOOKUP(A47,DistrictDetail_SY202223,'District Detail SY 202223'!$N$1,FALSE)</f>
        <v>0.84399999999999997</v>
      </c>
      <c r="P47" s="58">
        <f>VLOOKUP(A47,DistrictDetail_SY202223,'District Detail SY 202223'!$Y$1,FALSE)</f>
        <v>0</v>
      </c>
      <c r="Q47" s="58">
        <f t="shared" si="4"/>
        <v>-0.84399999999999997</v>
      </c>
      <c r="R47" s="58">
        <f>VLOOKUP(A47,DistrictDetail_SY202223,'District Detail SY 202223'!$M$1,FALSE)</f>
        <v>0.108</v>
      </c>
      <c r="S47" s="58">
        <f>VLOOKUP(A47,DistrictDetail_SY202223,'District Detail SY 202223'!$X$1,FALSE)</f>
        <v>0.32500000000000001</v>
      </c>
      <c r="T47" s="58">
        <f t="shared" si="5"/>
        <v>0.21700000000000003</v>
      </c>
      <c r="U47" s="58">
        <f>VLOOKUP(A47,DistrictDetail_SY202223,'District Detail SY 202223'!$L$1,FALSE)</f>
        <v>0.30900000000000005</v>
      </c>
      <c r="V47" s="58">
        <f>VLOOKUP(A47,DistrictDetail_SY202223,'District Detail SY 202223'!$V$1,FALSE)</f>
        <v>1</v>
      </c>
      <c r="W47" s="58">
        <f t="shared" si="6"/>
        <v>0.69099999999999995</v>
      </c>
      <c r="X47" s="63">
        <f>VLOOKUP(A47,DistrictDetail_SY202223,'District Detail SY 202223'!$S$1,FALSE)</f>
        <v>3.3000000000000002E-2</v>
      </c>
      <c r="Y47" s="63">
        <f>VLOOKUP(A47,DistrictDetail_SY202223,'District Detail SY 202223'!$U$1,FALSE)</f>
        <v>0</v>
      </c>
      <c r="Z47" s="63">
        <f>VLOOKUP(A47,DistrictDetail_SY202223,'District Detail SY 202223'!$W$1,FALSE)</f>
        <v>0.626</v>
      </c>
      <c r="AA47" s="63">
        <f>VLOOKUP(A47,DistrictDetail_SY202223,'District Detail SY 202223'!$Z$1,FALSE)</f>
        <v>0.26</v>
      </c>
      <c r="AB47" s="63">
        <f>VLOOKUP(A47,DistrictDetail_SY202223,'District Detail SY 202223'!$AA$1,FALSE)</f>
        <v>1.4999999999999999E-2</v>
      </c>
      <c r="AC47" s="63">
        <f>VLOOKUP(A47,DistrictDetail_SY202223,'District Detail SY 202223'!$AB$1,FALSE)</f>
        <v>0</v>
      </c>
      <c r="AD47" s="63">
        <f>VLOOKUP(A47,DistrictDetail_SY202223,'District Detail SY 202223'!$AF$1,FALSE)</f>
        <v>1.7029999999999998</v>
      </c>
    </row>
    <row r="48" spans="1:30" x14ac:dyDescent="0.3">
      <c r="A48" t="s">
        <v>124</v>
      </c>
      <c r="B48" t="s">
        <v>125</v>
      </c>
      <c r="C48" s="61">
        <f t="shared" si="7"/>
        <v>0.48799999999999999</v>
      </c>
      <c r="D48" s="61">
        <f t="shared" si="8"/>
        <v>0.59500000000000008</v>
      </c>
      <c r="E48" s="61">
        <f t="shared" si="1"/>
        <v>0.1070000000000001</v>
      </c>
      <c r="F48" s="58">
        <f>VLOOKUP(A48,DistrictDetail_SY202223,'District Detail SY 202223'!$Q$1,FALSE)</f>
        <v>1.9E-2</v>
      </c>
      <c r="G48" s="58">
        <f>VLOOKUP(A48,DistrictDetail_SY202223,'District Detail SY 202223'!$AD$1,FALSE)</f>
        <v>0</v>
      </c>
      <c r="H48" s="58">
        <f t="shared" si="9"/>
        <v>-1.9E-2</v>
      </c>
      <c r="I48" s="58">
        <f>VLOOKUP(A48,DistrictDetail_SY202223,'District Detail SY 202223'!$P$1,FALSE)</f>
        <v>2.7999999999999997E-2</v>
      </c>
      <c r="J48" s="58">
        <f>VLOOKUP(A48,DistrictDetail_SY202223,'District Detail SY 202223'!$AE$1,FALSE)</f>
        <v>0</v>
      </c>
      <c r="K48" s="58">
        <f t="shared" si="2"/>
        <v>-2.7999999999999997E-2</v>
      </c>
      <c r="L48" s="58">
        <f>VLOOKUP(A48,DistrictDetail_SY202223,'District Detail SY 202223'!$K$1,FALSE)</f>
        <v>0.312</v>
      </c>
      <c r="M48" s="58">
        <f>VLOOKUP(A48,DistrictDetail_SY202223,'District Detail SY 202223'!$T$1,FALSE)</f>
        <v>0.36700000000000005</v>
      </c>
      <c r="N48" s="58">
        <f t="shared" si="3"/>
        <v>5.5000000000000049E-2</v>
      </c>
      <c r="O48" s="58">
        <f>VLOOKUP(A48,DistrictDetail_SY202223,'District Detail SY 202223'!$N$1,FALSE)</f>
        <v>8.3000000000000004E-2</v>
      </c>
      <c r="P48" s="58">
        <f>VLOOKUP(A48,DistrictDetail_SY202223,'District Detail SY 202223'!$Y$1,FALSE)</f>
        <v>0</v>
      </c>
      <c r="Q48" s="58">
        <f t="shared" si="4"/>
        <v>-8.3000000000000004E-2</v>
      </c>
      <c r="R48" s="58">
        <f>VLOOKUP(A48,DistrictDetail_SY202223,'District Detail SY 202223'!$M$1,FALSE)</f>
        <v>1.2E-2</v>
      </c>
      <c r="S48" s="58">
        <f>VLOOKUP(A48,DistrictDetail_SY202223,'District Detail SY 202223'!$X$1,FALSE)</f>
        <v>0.11</v>
      </c>
      <c r="T48" s="58">
        <f t="shared" si="5"/>
        <v>9.8000000000000004E-2</v>
      </c>
      <c r="U48" s="58">
        <f>VLOOKUP(A48,DistrictDetail_SY202223,'District Detail SY 202223'!$L$1,FALSE)</f>
        <v>3.4000000000000002E-2</v>
      </c>
      <c r="V48" s="58">
        <f>VLOOKUP(A48,DistrictDetail_SY202223,'District Detail SY 202223'!$V$1,FALSE)</f>
        <v>0</v>
      </c>
      <c r="W48" s="58">
        <f t="shared" si="6"/>
        <v>-3.4000000000000002E-2</v>
      </c>
      <c r="X48" s="63">
        <f>VLOOKUP(A48,DistrictDetail_SY202223,'District Detail SY 202223'!$S$1,FALSE)</f>
        <v>0</v>
      </c>
      <c r="Y48" s="63">
        <f>VLOOKUP(A48,DistrictDetail_SY202223,'District Detail SY 202223'!$U$1,FALSE)</f>
        <v>8.0000000000000002E-3</v>
      </c>
      <c r="Z48" s="63">
        <f>VLOOKUP(A48,DistrictDetail_SY202223,'District Detail SY 202223'!$W$1,FALSE)</f>
        <v>0.11</v>
      </c>
      <c r="AA48" s="63">
        <f>VLOOKUP(A48,DistrictDetail_SY202223,'District Detail SY 202223'!$Z$1,FALSE)</f>
        <v>0</v>
      </c>
      <c r="AB48" s="63">
        <f>VLOOKUP(A48,DistrictDetail_SY202223,'District Detail SY 202223'!$AA$1,FALSE)</f>
        <v>0</v>
      </c>
      <c r="AC48" s="63">
        <f>VLOOKUP(A48,DistrictDetail_SY202223,'District Detail SY 202223'!$AB$1,FALSE)</f>
        <v>0</v>
      </c>
      <c r="AD48" s="63">
        <f>VLOOKUP(A48,DistrictDetail_SY202223,'District Detail SY 202223'!$AF$1,FALSE)</f>
        <v>0</v>
      </c>
    </row>
    <row r="49" spans="1:30" x14ac:dyDescent="0.3">
      <c r="A49" t="s">
        <v>126</v>
      </c>
      <c r="B49" t="s">
        <v>127</v>
      </c>
      <c r="C49" s="61">
        <f t="shared" si="7"/>
        <v>0.503</v>
      </c>
      <c r="D49" s="61">
        <f t="shared" si="8"/>
        <v>0.50800000000000001</v>
      </c>
      <c r="E49" s="61">
        <f t="shared" si="1"/>
        <v>5.0000000000000044E-3</v>
      </c>
      <c r="F49" s="58">
        <f>VLOOKUP(A49,DistrictDetail_SY202223,'District Detail SY 202223'!$Q$1,FALSE)</f>
        <v>1.4E-2</v>
      </c>
      <c r="G49" s="58">
        <f>VLOOKUP(A49,DistrictDetail_SY202223,'District Detail SY 202223'!$AD$1,FALSE)</f>
        <v>0</v>
      </c>
      <c r="H49" s="58">
        <f t="shared" si="9"/>
        <v>-1.4E-2</v>
      </c>
      <c r="I49" s="58">
        <f>VLOOKUP(A49,DistrictDetail_SY202223,'District Detail SY 202223'!$P$1,FALSE)</f>
        <v>2.6000000000000002E-2</v>
      </c>
      <c r="J49" s="58">
        <f>VLOOKUP(A49,DistrictDetail_SY202223,'District Detail SY 202223'!$AE$1,FALSE)</f>
        <v>0</v>
      </c>
      <c r="K49" s="58">
        <f t="shared" si="2"/>
        <v>-2.6000000000000002E-2</v>
      </c>
      <c r="L49" s="58">
        <f>VLOOKUP(A49,DistrictDetail_SY202223,'District Detail SY 202223'!$K$1,FALSE)</f>
        <v>0.35</v>
      </c>
      <c r="M49" s="58">
        <f>VLOOKUP(A49,DistrictDetail_SY202223,'District Detail SY 202223'!$T$1,FALSE)</f>
        <v>0.21299999999999999</v>
      </c>
      <c r="N49" s="58">
        <f t="shared" si="3"/>
        <v>-0.13699999999999998</v>
      </c>
      <c r="O49" s="58">
        <f>VLOOKUP(A49,DistrictDetail_SY202223,'District Detail SY 202223'!$N$1,FALSE)</f>
        <v>7.8E-2</v>
      </c>
      <c r="P49" s="58">
        <f>VLOOKUP(A49,DistrictDetail_SY202223,'District Detail SY 202223'!$Y$1,FALSE)</f>
        <v>0.28500000000000003</v>
      </c>
      <c r="Q49" s="58">
        <f t="shared" si="4"/>
        <v>0.20700000000000002</v>
      </c>
      <c r="R49" s="58">
        <f>VLOOKUP(A49,DistrictDetail_SY202223,'District Detail SY 202223'!$M$1,FALSE)</f>
        <v>9.0000000000000011E-3</v>
      </c>
      <c r="S49" s="58">
        <f>VLOOKUP(A49,DistrictDetail_SY202223,'District Detail SY 202223'!$X$1,FALSE)</f>
        <v>6.0000000000000001E-3</v>
      </c>
      <c r="T49" s="58">
        <f t="shared" si="5"/>
        <v>-3.0000000000000009E-3</v>
      </c>
      <c r="U49" s="58">
        <f>VLOOKUP(A49,DistrictDetail_SY202223,'District Detail SY 202223'!$L$1,FALSE)</f>
        <v>2.5999999999999999E-2</v>
      </c>
      <c r="V49" s="58">
        <f>VLOOKUP(A49,DistrictDetail_SY202223,'District Detail SY 202223'!$V$1,FALSE)</f>
        <v>0</v>
      </c>
      <c r="W49" s="58">
        <f t="shared" si="6"/>
        <v>-2.5999999999999999E-2</v>
      </c>
      <c r="X49" s="63">
        <f>VLOOKUP(A49,DistrictDetail_SY202223,'District Detail SY 202223'!$S$1,FALSE)</f>
        <v>0</v>
      </c>
      <c r="Y49" s="63">
        <f>VLOOKUP(A49,DistrictDetail_SY202223,'District Detail SY 202223'!$U$1,FALSE)</f>
        <v>2E-3</v>
      </c>
      <c r="Z49" s="63">
        <f>VLOOKUP(A49,DistrictDetail_SY202223,'District Detail SY 202223'!$W$1,FALSE)</f>
        <v>0</v>
      </c>
      <c r="AA49" s="63">
        <f>VLOOKUP(A49,DistrictDetail_SY202223,'District Detail SY 202223'!$Z$1,FALSE)</f>
        <v>2E-3</v>
      </c>
      <c r="AB49" s="63">
        <f>VLOOKUP(A49,DistrictDetail_SY202223,'District Detail SY 202223'!$AA$1,FALSE)</f>
        <v>0</v>
      </c>
      <c r="AC49" s="63">
        <f>VLOOKUP(A49,DistrictDetail_SY202223,'District Detail SY 202223'!$AB$1,FALSE)</f>
        <v>0</v>
      </c>
      <c r="AD49" s="63">
        <f>VLOOKUP(A49,DistrictDetail_SY202223,'District Detail SY 202223'!$AF$1,FALSE)</f>
        <v>0</v>
      </c>
    </row>
    <row r="50" spans="1:30" x14ac:dyDescent="0.3">
      <c r="A50" t="s">
        <v>128</v>
      </c>
      <c r="B50" t="s">
        <v>129</v>
      </c>
      <c r="C50" s="61">
        <f t="shared" si="7"/>
        <v>2.5740000000000003</v>
      </c>
      <c r="D50" s="61">
        <f t="shared" si="8"/>
        <v>2.6649999999999996</v>
      </c>
      <c r="E50" s="61">
        <f t="shared" si="1"/>
        <v>9.0999999999999304E-2</v>
      </c>
      <c r="F50" s="58">
        <f>VLOOKUP(A50,DistrictDetail_SY202223,'District Detail SY 202223'!$Q$1,FALSE)</f>
        <v>8.6999999999999994E-2</v>
      </c>
      <c r="G50" s="58">
        <f>VLOOKUP(A50,DistrictDetail_SY202223,'District Detail SY 202223'!$AD$1,FALSE)</f>
        <v>0.73</v>
      </c>
      <c r="H50" s="58">
        <f t="shared" si="9"/>
        <v>0.64300000000000002</v>
      </c>
      <c r="I50" s="58">
        <f>VLOOKUP(A50,DistrictDetail_SY202223,'District Detail SY 202223'!$P$1,FALSE)</f>
        <v>0.14100000000000001</v>
      </c>
      <c r="J50" s="58">
        <f>VLOOKUP(A50,DistrictDetail_SY202223,'District Detail SY 202223'!$AE$1,FALSE)</f>
        <v>0</v>
      </c>
      <c r="K50" s="58">
        <f t="shared" si="2"/>
        <v>-0.14100000000000001</v>
      </c>
      <c r="L50" s="58">
        <f>VLOOKUP(A50,DistrictDetail_SY202223,'District Detail SY 202223'!$K$1,FALSE)</f>
        <v>1.698</v>
      </c>
      <c r="M50" s="58">
        <f>VLOOKUP(A50,DistrictDetail_SY202223,'District Detail SY 202223'!$T$1,FALSE)</f>
        <v>1.5</v>
      </c>
      <c r="N50" s="58">
        <f t="shared" si="3"/>
        <v>-0.19799999999999995</v>
      </c>
      <c r="O50" s="58">
        <f>VLOOKUP(A50,DistrictDetail_SY202223,'District Detail SY 202223'!$N$1,FALSE)</f>
        <v>0.43099999999999999</v>
      </c>
      <c r="P50" s="58">
        <f>VLOOKUP(A50,DistrictDetail_SY202223,'District Detail SY 202223'!$Y$1,FALSE)</f>
        <v>0</v>
      </c>
      <c r="Q50" s="58">
        <f t="shared" si="4"/>
        <v>-0.43099999999999999</v>
      </c>
      <c r="R50" s="58">
        <f>VLOOKUP(A50,DistrictDetail_SY202223,'District Detail SY 202223'!$M$1,FALSE)</f>
        <v>5.7000000000000002E-2</v>
      </c>
      <c r="S50" s="58">
        <f>VLOOKUP(A50,DistrictDetail_SY202223,'District Detail SY 202223'!$X$1,FALSE)</f>
        <v>0.23400000000000001</v>
      </c>
      <c r="T50" s="58">
        <f t="shared" si="5"/>
        <v>0.17700000000000002</v>
      </c>
      <c r="U50" s="58">
        <f>VLOOKUP(A50,DistrictDetail_SY202223,'District Detail SY 202223'!$L$1,FALSE)</f>
        <v>0.16000000000000003</v>
      </c>
      <c r="V50" s="58">
        <f>VLOOKUP(A50,DistrictDetail_SY202223,'District Detail SY 202223'!$V$1,FALSE)</f>
        <v>0</v>
      </c>
      <c r="W50" s="58">
        <f t="shared" si="6"/>
        <v>-0.16000000000000003</v>
      </c>
      <c r="X50" s="63">
        <f>VLOOKUP(A50,DistrictDetail_SY202223,'District Detail SY 202223'!$S$1,FALSE)</f>
        <v>0</v>
      </c>
      <c r="Y50" s="63">
        <f>VLOOKUP(A50,DistrictDetail_SY202223,'District Detail SY 202223'!$U$1,FALSE)</f>
        <v>3.4000000000000002E-2</v>
      </c>
      <c r="Z50" s="63">
        <f>VLOOKUP(A50,DistrictDetail_SY202223,'District Detail SY 202223'!$W$1,FALSE)</f>
        <v>0.16700000000000001</v>
      </c>
      <c r="AA50" s="63">
        <f>VLOOKUP(A50,DistrictDetail_SY202223,'District Detail SY 202223'!$Z$1,FALSE)</f>
        <v>0</v>
      </c>
      <c r="AB50" s="63">
        <f>VLOOKUP(A50,DistrictDetail_SY202223,'District Detail SY 202223'!$AA$1,FALSE)</f>
        <v>0</v>
      </c>
      <c r="AC50" s="63">
        <f>VLOOKUP(A50,DistrictDetail_SY202223,'District Detail SY 202223'!$AB$1,FALSE)</f>
        <v>0</v>
      </c>
      <c r="AD50" s="63">
        <f>VLOOKUP(A50,DistrictDetail_SY202223,'District Detail SY 202223'!$AF$1,FALSE)</f>
        <v>0</v>
      </c>
    </row>
    <row r="51" spans="1:30" x14ac:dyDescent="0.3">
      <c r="A51" t="s">
        <v>130</v>
      </c>
      <c r="B51" t="s">
        <v>131</v>
      </c>
      <c r="C51" s="61">
        <f t="shared" si="7"/>
        <v>5.7109999999999994</v>
      </c>
      <c r="D51" s="61">
        <f t="shared" si="8"/>
        <v>6.8819999999999997</v>
      </c>
      <c r="E51" s="61">
        <f t="shared" si="1"/>
        <v>1.1710000000000003</v>
      </c>
      <c r="F51" s="58">
        <f>VLOOKUP(A51,DistrictDetail_SY202223,'District Detail SY 202223'!$Q$1,FALSE)</f>
        <v>0.18099999999999999</v>
      </c>
      <c r="G51" s="58">
        <f>VLOOKUP(A51,DistrictDetail_SY202223,'District Detail SY 202223'!$AD$1,FALSE)</f>
        <v>0</v>
      </c>
      <c r="H51" s="58">
        <f t="shared" si="9"/>
        <v>-0.18099999999999999</v>
      </c>
      <c r="I51" s="58">
        <f>VLOOKUP(A51,DistrictDetail_SY202223,'District Detail SY 202223'!$P$1,FALSE)</f>
        <v>0.30799999999999994</v>
      </c>
      <c r="J51" s="58">
        <f>VLOOKUP(A51,DistrictDetail_SY202223,'District Detail SY 202223'!$AE$1,FALSE)</f>
        <v>0.5</v>
      </c>
      <c r="K51" s="58">
        <f t="shared" si="2"/>
        <v>0.19200000000000006</v>
      </c>
      <c r="L51" s="58">
        <f>VLOOKUP(A51,DistrictDetail_SY202223,'District Detail SY 202223'!$K$1,FALSE)</f>
        <v>3.8419999999999996</v>
      </c>
      <c r="M51" s="58">
        <f>VLOOKUP(A51,DistrictDetail_SY202223,'District Detail SY 202223'!$T$1,FALSE)</f>
        <v>5</v>
      </c>
      <c r="N51" s="58">
        <f t="shared" si="3"/>
        <v>1.1580000000000004</v>
      </c>
      <c r="O51" s="58">
        <f>VLOOKUP(A51,DistrictDetail_SY202223,'District Detail SY 202223'!$N$1,FALSE)</f>
        <v>0.92300000000000004</v>
      </c>
      <c r="P51" s="58">
        <f>VLOOKUP(A51,DistrictDetail_SY202223,'District Detail SY 202223'!$Y$1,FALSE)</f>
        <v>0</v>
      </c>
      <c r="Q51" s="58">
        <f t="shared" si="4"/>
        <v>-0.92300000000000004</v>
      </c>
      <c r="R51" s="58">
        <f>VLOOKUP(A51,DistrictDetail_SY202223,'District Detail SY 202223'!$M$1,FALSE)</f>
        <v>0.11900000000000001</v>
      </c>
      <c r="S51" s="58">
        <f>VLOOKUP(A51,DistrictDetail_SY202223,'District Detail SY 202223'!$X$1,FALSE)</f>
        <v>0.25700000000000001</v>
      </c>
      <c r="T51" s="58">
        <f t="shared" si="5"/>
        <v>0.13800000000000001</v>
      </c>
      <c r="U51" s="58">
        <f>VLOOKUP(A51,DistrictDetail_SY202223,'District Detail SY 202223'!$L$1,FALSE)</f>
        <v>0.33799999999999997</v>
      </c>
      <c r="V51" s="58">
        <f>VLOOKUP(A51,DistrictDetail_SY202223,'District Detail SY 202223'!$V$1,FALSE)</f>
        <v>0</v>
      </c>
      <c r="W51" s="58">
        <f t="shared" si="6"/>
        <v>-0.33799999999999997</v>
      </c>
      <c r="X51" s="63">
        <f>VLOOKUP(A51,DistrictDetail_SY202223,'District Detail SY 202223'!$S$1,FALSE)</f>
        <v>0</v>
      </c>
      <c r="Y51" s="63">
        <f>VLOOKUP(A51,DistrictDetail_SY202223,'District Detail SY 202223'!$U$1,FALSE)</f>
        <v>0</v>
      </c>
      <c r="Z51" s="63">
        <f>VLOOKUP(A51,DistrictDetail_SY202223,'District Detail SY 202223'!$W$1,FALSE)</f>
        <v>0.71899999999999997</v>
      </c>
      <c r="AA51" s="63">
        <f>VLOOKUP(A51,DistrictDetail_SY202223,'District Detail SY 202223'!$Z$1,FALSE)</f>
        <v>0.23899999999999999</v>
      </c>
      <c r="AB51" s="63">
        <f>VLOOKUP(A51,DistrictDetail_SY202223,'District Detail SY 202223'!$AA$1,FALSE)</f>
        <v>0</v>
      </c>
      <c r="AC51" s="63">
        <f>VLOOKUP(A51,DistrictDetail_SY202223,'District Detail SY 202223'!$AB$1,FALSE)</f>
        <v>0</v>
      </c>
      <c r="AD51" s="63">
        <f>VLOOKUP(A51,DistrictDetail_SY202223,'District Detail SY 202223'!$AF$1,FALSE)</f>
        <v>0.16700000000000001</v>
      </c>
    </row>
    <row r="52" spans="1:30" x14ac:dyDescent="0.3">
      <c r="A52" t="s">
        <v>132</v>
      </c>
      <c r="B52" t="s">
        <v>133</v>
      </c>
      <c r="C52" s="61">
        <f t="shared" si="7"/>
        <v>1.6239999999999999</v>
      </c>
      <c r="D52" s="61">
        <f t="shared" si="8"/>
        <v>3.4630000000000001</v>
      </c>
      <c r="E52" s="61">
        <f t="shared" si="1"/>
        <v>1.8390000000000002</v>
      </c>
      <c r="F52" s="58">
        <f>VLOOKUP(A52,DistrictDetail_SY202223,'District Detail SY 202223'!$Q$1,FALSE)</f>
        <v>6.3E-2</v>
      </c>
      <c r="G52" s="58">
        <f>VLOOKUP(A52,DistrictDetail_SY202223,'District Detail SY 202223'!$AD$1,FALSE)</f>
        <v>0</v>
      </c>
      <c r="H52" s="58">
        <f t="shared" si="9"/>
        <v>-6.3E-2</v>
      </c>
      <c r="I52" s="58">
        <f>VLOOKUP(A52,DistrictDetail_SY202223,'District Detail SY 202223'!$P$1,FALSE)</f>
        <v>9.1999999999999998E-2</v>
      </c>
      <c r="J52" s="58">
        <f>VLOOKUP(A52,DistrictDetail_SY202223,'District Detail SY 202223'!$AE$1,FALSE)</f>
        <v>0.57699999999999996</v>
      </c>
      <c r="K52" s="58">
        <f t="shared" si="2"/>
        <v>0.48499999999999999</v>
      </c>
      <c r="L52" s="58">
        <f>VLOOKUP(A52,DistrictDetail_SY202223,'District Detail SY 202223'!$K$1,FALSE)</f>
        <v>1.0369999999999999</v>
      </c>
      <c r="M52" s="58">
        <f>VLOOKUP(A52,DistrictDetail_SY202223,'District Detail SY 202223'!$T$1,FALSE)</f>
        <v>0.71</v>
      </c>
      <c r="N52" s="58">
        <f t="shared" si="3"/>
        <v>-0.32699999999999996</v>
      </c>
      <c r="O52" s="58">
        <f>VLOOKUP(A52,DistrictDetail_SY202223,'District Detail SY 202223'!$N$1,FALSE)</f>
        <v>0.28199999999999997</v>
      </c>
      <c r="P52" s="58">
        <f>VLOOKUP(A52,DistrictDetail_SY202223,'District Detail SY 202223'!$Y$1,FALSE)</f>
        <v>0</v>
      </c>
      <c r="Q52" s="58">
        <f t="shared" si="4"/>
        <v>-0.28199999999999997</v>
      </c>
      <c r="R52" s="58">
        <f>VLOOKUP(A52,DistrictDetail_SY202223,'District Detail SY 202223'!$M$1,FALSE)</f>
        <v>3.8000000000000006E-2</v>
      </c>
      <c r="S52" s="58">
        <f>VLOOKUP(A52,DistrictDetail_SY202223,'District Detail SY 202223'!$X$1,FALSE)</f>
        <v>0</v>
      </c>
      <c r="T52" s="58">
        <f t="shared" si="5"/>
        <v>-3.8000000000000006E-2</v>
      </c>
      <c r="U52" s="58">
        <f>VLOOKUP(A52,DistrictDetail_SY202223,'District Detail SY 202223'!$L$1,FALSE)</f>
        <v>0.11200000000000002</v>
      </c>
      <c r="V52" s="58">
        <f>VLOOKUP(A52,DistrictDetail_SY202223,'District Detail SY 202223'!$V$1,FALSE)</f>
        <v>0</v>
      </c>
      <c r="W52" s="58">
        <f t="shared" si="6"/>
        <v>-0.11200000000000002</v>
      </c>
      <c r="X52" s="63">
        <f>VLOOKUP(A52,DistrictDetail_SY202223,'District Detail SY 202223'!$S$1,FALSE)</f>
        <v>0</v>
      </c>
      <c r="Y52" s="63">
        <f>VLOOKUP(A52,DistrictDetail_SY202223,'District Detail SY 202223'!$U$1,FALSE)</f>
        <v>0</v>
      </c>
      <c r="Z52" s="63">
        <f>VLOOKUP(A52,DistrictDetail_SY202223,'District Detail SY 202223'!$W$1,FALSE)</f>
        <v>0</v>
      </c>
      <c r="AA52" s="63">
        <f>VLOOKUP(A52,DistrictDetail_SY202223,'District Detail SY 202223'!$Z$1,FALSE)</f>
        <v>0</v>
      </c>
      <c r="AB52" s="63">
        <f>VLOOKUP(A52,DistrictDetail_SY202223,'District Detail SY 202223'!$AA$1,FALSE)</f>
        <v>0</v>
      </c>
      <c r="AC52" s="63">
        <f>VLOOKUP(A52,DistrictDetail_SY202223,'District Detail SY 202223'!$AB$1,FALSE)</f>
        <v>0</v>
      </c>
      <c r="AD52" s="63">
        <f>VLOOKUP(A52,DistrictDetail_SY202223,'District Detail SY 202223'!$AF$1,FALSE)</f>
        <v>2.1760000000000002</v>
      </c>
    </row>
    <row r="53" spans="1:30" x14ac:dyDescent="0.3">
      <c r="A53" t="s">
        <v>134</v>
      </c>
      <c r="B53" t="s">
        <v>135</v>
      </c>
      <c r="C53" s="61">
        <f t="shared" si="7"/>
        <v>1.472</v>
      </c>
      <c r="D53" s="61">
        <f t="shared" si="8"/>
        <v>2.5500000000000003</v>
      </c>
      <c r="E53" s="61">
        <f t="shared" si="1"/>
        <v>1.0780000000000003</v>
      </c>
      <c r="F53" s="58">
        <f>VLOOKUP(A53,DistrictDetail_SY202223,'District Detail SY 202223'!$Q$1,FALSE)</f>
        <v>6.9000000000000006E-2</v>
      </c>
      <c r="G53" s="58">
        <f>VLOOKUP(A53,DistrictDetail_SY202223,'District Detail SY 202223'!$AD$1,FALSE)</f>
        <v>0</v>
      </c>
      <c r="H53" s="58">
        <f t="shared" si="9"/>
        <v>-6.9000000000000006E-2</v>
      </c>
      <c r="I53" s="58">
        <f>VLOOKUP(A53,DistrictDetail_SY202223,'District Detail SY 202223'!$P$1,FALSE)</f>
        <v>8.7000000000000008E-2</v>
      </c>
      <c r="J53" s="58">
        <f>VLOOKUP(A53,DistrictDetail_SY202223,'District Detail SY 202223'!$AE$1,FALSE)</f>
        <v>1.752</v>
      </c>
      <c r="K53" s="58">
        <f t="shared" si="2"/>
        <v>1.665</v>
      </c>
      <c r="L53" s="58">
        <f>VLOOKUP(A53,DistrictDetail_SY202223,'District Detail SY 202223'!$K$1,FALSE)</f>
        <v>0.87200000000000011</v>
      </c>
      <c r="M53" s="58">
        <f>VLOOKUP(A53,DistrictDetail_SY202223,'District Detail SY 202223'!$T$1,FALSE)</f>
        <v>0.47600000000000003</v>
      </c>
      <c r="N53" s="58">
        <f t="shared" si="3"/>
        <v>-0.39600000000000007</v>
      </c>
      <c r="O53" s="58">
        <f>VLOOKUP(A53,DistrictDetail_SY202223,'District Detail SY 202223'!$N$1,FALSE)</f>
        <v>0.28399999999999997</v>
      </c>
      <c r="P53" s="58">
        <f>VLOOKUP(A53,DistrictDetail_SY202223,'District Detail SY 202223'!$Y$1,FALSE)</f>
        <v>0</v>
      </c>
      <c r="Q53" s="58">
        <f t="shared" si="4"/>
        <v>-0.28399999999999997</v>
      </c>
      <c r="R53" s="58">
        <f>VLOOKUP(A53,DistrictDetail_SY202223,'District Detail SY 202223'!$M$1,FALSE)</f>
        <v>4.1000000000000002E-2</v>
      </c>
      <c r="S53" s="58">
        <f>VLOOKUP(A53,DistrictDetail_SY202223,'District Detail SY 202223'!$X$1,FALSE)</f>
        <v>0</v>
      </c>
      <c r="T53" s="58">
        <f t="shared" si="5"/>
        <v>-4.1000000000000002E-2</v>
      </c>
      <c r="U53" s="58">
        <f>VLOOKUP(A53,DistrictDetail_SY202223,'District Detail SY 202223'!$L$1,FALSE)</f>
        <v>0.11899999999999999</v>
      </c>
      <c r="V53" s="58">
        <f>VLOOKUP(A53,DistrictDetail_SY202223,'District Detail SY 202223'!$V$1,FALSE)</f>
        <v>0</v>
      </c>
      <c r="W53" s="58">
        <f t="shared" si="6"/>
        <v>-0.11899999999999999</v>
      </c>
      <c r="X53" s="63">
        <f>VLOOKUP(A53,DistrictDetail_SY202223,'District Detail SY 202223'!$S$1,FALSE)</f>
        <v>0</v>
      </c>
      <c r="Y53" s="63">
        <f>VLOOKUP(A53,DistrictDetail_SY202223,'District Detail SY 202223'!$U$1,FALSE)</f>
        <v>0</v>
      </c>
      <c r="Z53" s="63">
        <f>VLOOKUP(A53,DistrictDetail_SY202223,'District Detail SY 202223'!$W$1,FALSE)</f>
        <v>0</v>
      </c>
      <c r="AA53" s="63">
        <f>VLOOKUP(A53,DistrictDetail_SY202223,'District Detail SY 202223'!$Z$1,FALSE)</f>
        <v>0</v>
      </c>
      <c r="AB53" s="63">
        <f>VLOOKUP(A53,DistrictDetail_SY202223,'District Detail SY 202223'!$AA$1,FALSE)</f>
        <v>0</v>
      </c>
      <c r="AC53" s="63">
        <f>VLOOKUP(A53,DistrictDetail_SY202223,'District Detail SY 202223'!$AB$1,FALSE)</f>
        <v>0</v>
      </c>
      <c r="AD53" s="63">
        <f>VLOOKUP(A53,DistrictDetail_SY202223,'District Detail SY 202223'!$AF$1,FALSE)</f>
        <v>0.32200000000000001</v>
      </c>
    </row>
    <row r="54" spans="1:30" x14ac:dyDescent="0.3">
      <c r="A54" t="s">
        <v>136</v>
      </c>
      <c r="B54" t="s">
        <v>137</v>
      </c>
      <c r="C54" s="61">
        <f t="shared" si="7"/>
        <v>0.54800000000000004</v>
      </c>
      <c r="D54" s="61">
        <f t="shared" si="8"/>
        <v>1.5599999999999998</v>
      </c>
      <c r="E54" s="61">
        <f t="shared" si="1"/>
        <v>1.0119999999999998</v>
      </c>
      <c r="F54" s="58">
        <f>VLOOKUP(A54,DistrictDetail_SY202223,'District Detail SY 202223'!$Q$1,FALSE)</f>
        <v>3.5999999999999997E-2</v>
      </c>
      <c r="G54" s="58">
        <f>VLOOKUP(A54,DistrictDetail_SY202223,'District Detail SY 202223'!$AD$1,FALSE)</f>
        <v>0.60599999999999998</v>
      </c>
      <c r="H54" s="58">
        <f t="shared" si="9"/>
        <v>0.56999999999999995</v>
      </c>
      <c r="I54" s="58">
        <f>VLOOKUP(A54,DistrictDetail_SY202223,'District Detail SY 202223'!$P$1,FALSE)</f>
        <v>3.5000000000000003E-2</v>
      </c>
      <c r="J54" s="58">
        <f>VLOOKUP(A54,DistrictDetail_SY202223,'District Detail SY 202223'!$AE$1,FALSE)</f>
        <v>0.45400000000000001</v>
      </c>
      <c r="K54" s="58">
        <f t="shared" si="2"/>
        <v>0.41900000000000004</v>
      </c>
      <c r="L54" s="58">
        <f>VLOOKUP(A54,DistrictDetail_SY202223,'District Detail SY 202223'!$K$1,FALSE)</f>
        <v>0.29099999999999998</v>
      </c>
      <c r="M54" s="58">
        <f>VLOOKUP(A54,DistrictDetail_SY202223,'District Detail SY 202223'!$T$1,FALSE)</f>
        <v>0.5</v>
      </c>
      <c r="N54" s="58">
        <f t="shared" si="3"/>
        <v>0.20900000000000002</v>
      </c>
      <c r="O54" s="58">
        <f>VLOOKUP(A54,DistrictDetail_SY202223,'District Detail SY 202223'!$N$1,FALSE)</f>
        <v>0.108</v>
      </c>
      <c r="P54" s="58">
        <f>VLOOKUP(A54,DistrictDetail_SY202223,'District Detail SY 202223'!$Y$1,FALSE)</f>
        <v>0</v>
      </c>
      <c r="Q54" s="58">
        <f t="shared" si="4"/>
        <v>-0.108</v>
      </c>
      <c r="R54" s="58">
        <f>VLOOKUP(A54,DistrictDetail_SY202223,'District Detail SY 202223'!$M$1,FALSE)</f>
        <v>0.02</v>
      </c>
      <c r="S54" s="58">
        <f>VLOOKUP(A54,DistrictDetail_SY202223,'District Detail SY 202223'!$X$1,FALSE)</f>
        <v>0</v>
      </c>
      <c r="T54" s="58">
        <f t="shared" si="5"/>
        <v>-0.02</v>
      </c>
      <c r="U54" s="58">
        <f>VLOOKUP(A54,DistrictDetail_SY202223,'District Detail SY 202223'!$L$1,FALSE)</f>
        <v>5.8000000000000003E-2</v>
      </c>
      <c r="V54" s="58">
        <f>VLOOKUP(A54,DistrictDetail_SY202223,'District Detail SY 202223'!$V$1,FALSE)</f>
        <v>0</v>
      </c>
      <c r="W54" s="58">
        <f t="shared" si="6"/>
        <v>-5.8000000000000003E-2</v>
      </c>
      <c r="X54" s="63">
        <f>VLOOKUP(A54,DistrictDetail_SY202223,'District Detail SY 202223'!$S$1,FALSE)</f>
        <v>0</v>
      </c>
      <c r="Y54" s="63">
        <f>VLOOKUP(A54,DistrictDetail_SY202223,'District Detail SY 202223'!$U$1,FALSE)</f>
        <v>0</v>
      </c>
      <c r="Z54" s="63">
        <f>VLOOKUP(A54,DistrictDetail_SY202223,'District Detail SY 202223'!$W$1,FALSE)</f>
        <v>0</v>
      </c>
      <c r="AA54" s="63">
        <f>VLOOKUP(A54,DistrictDetail_SY202223,'District Detail SY 202223'!$Z$1,FALSE)</f>
        <v>0</v>
      </c>
      <c r="AB54" s="63">
        <f>VLOOKUP(A54,DistrictDetail_SY202223,'District Detail SY 202223'!$AA$1,FALSE)</f>
        <v>0</v>
      </c>
      <c r="AC54" s="63">
        <f>VLOOKUP(A54,DistrictDetail_SY202223,'District Detail SY 202223'!$AB$1,FALSE)</f>
        <v>0</v>
      </c>
      <c r="AD54" s="63">
        <f>VLOOKUP(A54,DistrictDetail_SY202223,'District Detail SY 202223'!$AF$1,FALSE)</f>
        <v>0</v>
      </c>
    </row>
    <row r="55" spans="1:30" x14ac:dyDescent="0.3">
      <c r="A55" t="s">
        <v>138</v>
      </c>
      <c r="B55" t="s">
        <v>139</v>
      </c>
      <c r="C55" s="61">
        <f t="shared" si="7"/>
        <v>0.72699999999999998</v>
      </c>
      <c r="D55" s="61">
        <f t="shared" si="8"/>
        <v>1.6259999999999999</v>
      </c>
      <c r="E55" s="61">
        <f t="shared" si="1"/>
        <v>0.89899999999999991</v>
      </c>
      <c r="F55" s="58">
        <f>VLOOKUP(A55,DistrictDetail_SY202223,'District Detail SY 202223'!$Q$1,FALSE)</f>
        <v>0.02</v>
      </c>
      <c r="G55" s="58">
        <f>VLOOKUP(A55,DistrictDetail_SY202223,'District Detail SY 202223'!$AD$1,FALSE)</f>
        <v>0</v>
      </c>
      <c r="H55" s="58">
        <f t="shared" si="9"/>
        <v>-0.02</v>
      </c>
      <c r="I55" s="58">
        <f>VLOOKUP(A55,DistrictDetail_SY202223,'District Detail SY 202223'!$P$1,FALSE)</f>
        <v>3.9E-2</v>
      </c>
      <c r="J55" s="58">
        <f>VLOOKUP(A55,DistrictDetail_SY202223,'District Detail SY 202223'!$AE$1,FALSE)</f>
        <v>0</v>
      </c>
      <c r="K55" s="58">
        <f t="shared" si="2"/>
        <v>-3.9E-2</v>
      </c>
      <c r="L55" s="58">
        <f>VLOOKUP(A55,DistrictDetail_SY202223,'District Detail SY 202223'!$K$1,FALSE)</f>
        <v>0.499</v>
      </c>
      <c r="M55" s="58">
        <f>VLOOKUP(A55,DistrictDetail_SY202223,'District Detail SY 202223'!$T$1,FALSE)</f>
        <v>1</v>
      </c>
      <c r="N55" s="58">
        <f t="shared" si="3"/>
        <v>0.501</v>
      </c>
      <c r="O55" s="58">
        <f>VLOOKUP(A55,DistrictDetail_SY202223,'District Detail SY 202223'!$N$1,FALSE)</f>
        <v>0.11599999999999999</v>
      </c>
      <c r="P55" s="58">
        <f>VLOOKUP(A55,DistrictDetail_SY202223,'District Detail SY 202223'!$Y$1,FALSE)</f>
        <v>0.11600000000000001</v>
      </c>
      <c r="Q55" s="58">
        <f t="shared" si="4"/>
        <v>0</v>
      </c>
      <c r="R55" s="58">
        <f>VLOOKUP(A55,DistrictDetail_SY202223,'District Detail SY 202223'!$M$1,FALSE)</f>
        <v>1.4E-2</v>
      </c>
      <c r="S55" s="58">
        <f>VLOOKUP(A55,DistrictDetail_SY202223,'District Detail SY 202223'!$X$1,FALSE)</f>
        <v>7.0000000000000007E-2</v>
      </c>
      <c r="T55" s="58">
        <f t="shared" si="5"/>
        <v>5.6000000000000008E-2</v>
      </c>
      <c r="U55" s="58">
        <f>VLOOKUP(A55,DistrictDetail_SY202223,'District Detail SY 202223'!$L$1,FALSE)</f>
        <v>3.9000000000000007E-2</v>
      </c>
      <c r="V55" s="58">
        <f>VLOOKUP(A55,DistrictDetail_SY202223,'District Detail SY 202223'!$V$1,FALSE)</f>
        <v>0</v>
      </c>
      <c r="W55" s="58">
        <f t="shared" si="6"/>
        <v>-3.9000000000000007E-2</v>
      </c>
      <c r="X55" s="63">
        <f>VLOOKUP(A55,DistrictDetail_SY202223,'District Detail SY 202223'!$S$1,FALSE)</f>
        <v>0</v>
      </c>
      <c r="Y55" s="63">
        <f>VLOOKUP(A55,DistrictDetail_SY202223,'District Detail SY 202223'!$U$1,FALSE)</f>
        <v>0</v>
      </c>
      <c r="Z55" s="63">
        <f>VLOOKUP(A55,DistrictDetail_SY202223,'District Detail SY 202223'!$W$1,FALSE)</f>
        <v>0.15</v>
      </c>
      <c r="AA55" s="63">
        <f>VLOOKUP(A55,DistrictDetail_SY202223,'District Detail SY 202223'!$Z$1,FALSE)</f>
        <v>7.0000000000000007E-2</v>
      </c>
      <c r="AB55" s="63">
        <f>VLOOKUP(A55,DistrictDetail_SY202223,'District Detail SY 202223'!$AA$1,FALSE)</f>
        <v>0.02</v>
      </c>
      <c r="AC55" s="63">
        <f>VLOOKUP(A55,DistrictDetail_SY202223,'District Detail SY 202223'!$AB$1,FALSE)</f>
        <v>0</v>
      </c>
      <c r="AD55" s="63">
        <f>VLOOKUP(A55,DistrictDetail_SY202223,'District Detail SY 202223'!$AF$1,FALSE)</f>
        <v>0.2</v>
      </c>
    </row>
    <row r="56" spans="1:30" x14ac:dyDescent="0.3">
      <c r="A56" t="s">
        <v>140</v>
      </c>
      <c r="B56" t="s">
        <v>141</v>
      </c>
      <c r="C56" s="61">
        <f t="shared" si="7"/>
        <v>3.5590000000000002</v>
      </c>
      <c r="D56" s="61">
        <f t="shared" si="8"/>
        <v>5.95</v>
      </c>
      <c r="E56" s="61">
        <f t="shared" si="1"/>
        <v>2.391</v>
      </c>
      <c r="F56" s="58">
        <f>VLOOKUP(A56,DistrictDetail_SY202223,'District Detail SY 202223'!$Q$1,FALSE)</f>
        <v>0.111</v>
      </c>
      <c r="G56" s="58">
        <f>VLOOKUP(A56,DistrictDetail_SY202223,'District Detail SY 202223'!$AD$1,FALSE)</f>
        <v>0</v>
      </c>
      <c r="H56" s="58">
        <f t="shared" si="9"/>
        <v>-0.111</v>
      </c>
      <c r="I56" s="58">
        <f>VLOOKUP(A56,DistrictDetail_SY202223,'District Detail SY 202223'!$P$1,FALSE)</f>
        <v>0.192</v>
      </c>
      <c r="J56" s="58">
        <f>VLOOKUP(A56,DistrictDetail_SY202223,'District Detail SY 202223'!$AE$1,FALSE)</f>
        <v>0.70799999999999996</v>
      </c>
      <c r="K56" s="58">
        <f t="shared" si="2"/>
        <v>0.51600000000000001</v>
      </c>
      <c r="L56" s="58">
        <f>VLOOKUP(A56,DistrictDetail_SY202223,'District Detail SY 202223'!$K$1,FALSE)</f>
        <v>2.4009999999999998</v>
      </c>
      <c r="M56" s="58">
        <f>VLOOKUP(A56,DistrictDetail_SY202223,'District Detail SY 202223'!$T$1,FALSE)</f>
        <v>3</v>
      </c>
      <c r="N56" s="58">
        <f t="shared" si="3"/>
        <v>0.5990000000000002</v>
      </c>
      <c r="O56" s="58">
        <f>VLOOKUP(A56,DistrictDetail_SY202223,'District Detail SY 202223'!$N$1,FALSE)</f>
        <v>0.57299999999999995</v>
      </c>
      <c r="P56" s="58">
        <f>VLOOKUP(A56,DistrictDetail_SY202223,'District Detail SY 202223'!$Y$1,FALSE)</f>
        <v>1</v>
      </c>
      <c r="Q56" s="58">
        <f t="shared" si="4"/>
        <v>0.42700000000000005</v>
      </c>
      <c r="R56" s="58">
        <f>VLOOKUP(A56,DistrictDetail_SY202223,'District Detail SY 202223'!$M$1,FALSE)</f>
        <v>7.3000000000000009E-2</v>
      </c>
      <c r="S56" s="58">
        <f>VLOOKUP(A56,DistrictDetail_SY202223,'District Detail SY 202223'!$X$1,FALSE)</f>
        <v>1</v>
      </c>
      <c r="T56" s="58">
        <f t="shared" si="5"/>
        <v>0.92700000000000005</v>
      </c>
      <c r="U56" s="58">
        <f>VLOOKUP(A56,DistrictDetail_SY202223,'District Detail SY 202223'!$L$1,FALSE)</f>
        <v>0.20899999999999999</v>
      </c>
      <c r="V56" s="58">
        <f>VLOOKUP(A56,DistrictDetail_SY202223,'District Detail SY 202223'!$V$1,FALSE)</f>
        <v>0</v>
      </c>
      <c r="W56" s="58">
        <f t="shared" si="6"/>
        <v>-0.20899999999999999</v>
      </c>
      <c r="X56" s="63">
        <f>VLOOKUP(A56,DistrictDetail_SY202223,'District Detail SY 202223'!$S$1,FALSE)</f>
        <v>0</v>
      </c>
      <c r="Y56" s="63">
        <f>VLOOKUP(A56,DistrictDetail_SY202223,'District Detail SY 202223'!$U$1,FALSE)</f>
        <v>0</v>
      </c>
      <c r="Z56" s="63">
        <f>VLOOKUP(A56,DistrictDetail_SY202223,'District Detail SY 202223'!$W$1,FALSE)</f>
        <v>0.24199999999999999</v>
      </c>
      <c r="AA56" s="63">
        <f>VLOOKUP(A56,DistrictDetail_SY202223,'District Detail SY 202223'!$Z$1,FALSE)</f>
        <v>0</v>
      </c>
      <c r="AB56" s="63">
        <f>VLOOKUP(A56,DistrictDetail_SY202223,'District Detail SY 202223'!$AA$1,FALSE)</f>
        <v>0</v>
      </c>
      <c r="AC56" s="63">
        <f>VLOOKUP(A56,DistrictDetail_SY202223,'District Detail SY 202223'!$AB$1,FALSE)</f>
        <v>0</v>
      </c>
      <c r="AD56" s="63">
        <f>VLOOKUP(A56,DistrictDetail_SY202223,'District Detail SY 202223'!$AF$1,FALSE)</f>
        <v>0</v>
      </c>
    </row>
    <row r="57" spans="1:30" x14ac:dyDescent="0.3">
      <c r="A57" t="s">
        <v>142</v>
      </c>
      <c r="B57" t="s">
        <v>143</v>
      </c>
      <c r="C57" s="61">
        <f t="shared" si="7"/>
        <v>0.85400000000000009</v>
      </c>
      <c r="D57" s="61">
        <f t="shared" si="8"/>
        <v>1.248</v>
      </c>
      <c r="E57" s="61">
        <f t="shared" si="1"/>
        <v>0.39399999999999991</v>
      </c>
      <c r="F57" s="58">
        <f>VLOOKUP(A57,DistrictDetail_SY202223,'District Detail SY 202223'!$Q$1,FALSE)</f>
        <v>2.3E-2</v>
      </c>
      <c r="G57" s="58">
        <f>VLOOKUP(A57,DistrictDetail_SY202223,'District Detail SY 202223'!$AD$1,FALSE)</f>
        <v>0</v>
      </c>
      <c r="H57" s="58">
        <f t="shared" si="9"/>
        <v>-2.3E-2</v>
      </c>
      <c r="I57" s="58">
        <f>VLOOKUP(A57,DistrictDetail_SY202223,'District Detail SY 202223'!$P$1,FALSE)</f>
        <v>4.4999999999999998E-2</v>
      </c>
      <c r="J57" s="58">
        <f>VLOOKUP(A57,DistrictDetail_SY202223,'District Detail SY 202223'!$AE$1,FALSE)</f>
        <v>0.186</v>
      </c>
      <c r="K57" s="58">
        <f t="shared" si="2"/>
        <v>0.14100000000000001</v>
      </c>
      <c r="L57" s="58">
        <f>VLOOKUP(A57,DistrictDetail_SY202223,'District Detail SY 202223'!$K$1,FALSE)</f>
        <v>0.59600000000000009</v>
      </c>
      <c r="M57" s="58">
        <f>VLOOKUP(A57,DistrictDetail_SY202223,'District Detail SY 202223'!$T$1,FALSE)</f>
        <v>0.8</v>
      </c>
      <c r="N57" s="58">
        <f t="shared" si="3"/>
        <v>0.20399999999999996</v>
      </c>
      <c r="O57" s="58">
        <f>VLOOKUP(A57,DistrictDetail_SY202223,'District Detail SY 202223'!$N$1,FALSE)</f>
        <v>0.129</v>
      </c>
      <c r="P57" s="58">
        <f>VLOOKUP(A57,DistrictDetail_SY202223,'District Detail SY 202223'!$Y$1,FALSE)</f>
        <v>0</v>
      </c>
      <c r="Q57" s="58">
        <f t="shared" si="4"/>
        <v>-0.129</v>
      </c>
      <c r="R57" s="58">
        <f>VLOOKUP(A57,DistrictDetail_SY202223,'District Detail SY 202223'!$M$1,FALSE)</f>
        <v>1.6E-2</v>
      </c>
      <c r="S57" s="58">
        <f>VLOOKUP(A57,DistrictDetail_SY202223,'District Detail SY 202223'!$X$1,FALSE)</f>
        <v>0</v>
      </c>
      <c r="T57" s="58">
        <f t="shared" si="5"/>
        <v>-1.6E-2</v>
      </c>
      <c r="U57" s="58">
        <f>VLOOKUP(A57,DistrictDetail_SY202223,'District Detail SY 202223'!$L$1,FALSE)</f>
        <v>4.4999999999999998E-2</v>
      </c>
      <c r="V57" s="58">
        <f>VLOOKUP(A57,DistrictDetail_SY202223,'District Detail SY 202223'!$V$1,FALSE)</f>
        <v>0</v>
      </c>
      <c r="W57" s="58">
        <f t="shared" si="6"/>
        <v>-4.4999999999999998E-2</v>
      </c>
      <c r="X57" s="63">
        <f>VLOOKUP(A57,DistrictDetail_SY202223,'District Detail SY 202223'!$S$1,FALSE)</f>
        <v>0</v>
      </c>
      <c r="Y57" s="63">
        <f>VLOOKUP(A57,DistrictDetail_SY202223,'District Detail SY 202223'!$U$1,FALSE)</f>
        <v>0</v>
      </c>
      <c r="Z57" s="63">
        <f>VLOOKUP(A57,DistrictDetail_SY202223,'District Detail SY 202223'!$W$1,FALSE)</f>
        <v>0</v>
      </c>
      <c r="AA57" s="63">
        <f>VLOOKUP(A57,DistrictDetail_SY202223,'District Detail SY 202223'!$Z$1,FALSE)</f>
        <v>0</v>
      </c>
      <c r="AB57" s="63">
        <f>VLOOKUP(A57,DistrictDetail_SY202223,'District Detail SY 202223'!$AA$1,FALSE)</f>
        <v>0</v>
      </c>
      <c r="AC57" s="63">
        <f>VLOOKUP(A57,DistrictDetail_SY202223,'District Detail SY 202223'!$AB$1,FALSE)</f>
        <v>0</v>
      </c>
      <c r="AD57" s="63">
        <f>VLOOKUP(A57,DistrictDetail_SY202223,'District Detail SY 202223'!$AF$1,FALSE)</f>
        <v>0.26200000000000001</v>
      </c>
    </row>
    <row r="58" spans="1:30" x14ac:dyDescent="0.3">
      <c r="A58" t="s">
        <v>144</v>
      </c>
      <c r="B58" t="s">
        <v>145</v>
      </c>
      <c r="C58" s="61">
        <f t="shared" si="7"/>
        <v>0.37000000000000005</v>
      </c>
      <c r="D58" s="61">
        <f t="shared" si="8"/>
        <v>0.52700000000000002</v>
      </c>
      <c r="E58" s="61">
        <f t="shared" si="1"/>
        <v>0.15699999999999997</v>
      </c>
      <c r="F58" s="58">
        <f>VLOOKUP(A58,DistrictDetail_SY202223,'District Detail SY 202223'!$Q$1,FALSE)</f>
        <v>8.9999999999999993E-3</v>
      </c>
      <c r="G58" s="58">
        <f>VLOOKUP(A58,DistrictDetail_SY202223,'District Detail SY 202223'!$AD$1,FALSE)</f>
        <v>0</v>
      </c>
      <c r="H58" s="58">
        <f t="shared" si="9"/>
        <v>-8.9999999999999993E-3</v>
      </c>
      <c r="I58" s="58">
        <f>VLOOKUP(A58,DistrictDetail_SY202223,'District Detail SY 202223'!$P$1,FALSE)</f>
        <v>1.9E-2</v>
      </c>
      <c r="J58" s="58">
        <f>VLOOKUP(A58,DistrictDetail_SY202223,'District Detail SY 202223'!$AE$1,FALSE)</f>
        <v>0</v>
      </c>
      <c r="K58" s="58">
        <f t="shared" si="2"/>
        <v>-1.9E-2</v>
      </c>
      <c r="L58" s="58">
        <f>VLOOKUP(A58,DistrictDetail_SY202223,'District Detail SY 202223'!$K$1,FALSE)</f>
        <v>0.26</v>
      </c>
      <c r="M58" s="58">
        <f>VLOOKUP(A58,DistrictDetail_SY202223,'District Detail SY 202223'!$T$1,FALSE)</f>
        <v>0</v>
      </c>
      <c r="N58" s="58">
        <f t="shared" si="3"/>
        <v>-0.26</v>
      </c>
      <c r="O58" s="58">
        <f>VLOOKUP(A58,DistrictDetail_SY202223,'District Detail SY 202223'!$N$1,FALSE)</f>
        <v>5.7000000000000002E-2</v>
      </c>
      <c r="P58" s="58">
        <f>VLOOKUP(A58,DistrictDetail_SY202223,'District Detail SY 202223'!$Y$1,FALSE)</f>
        <v>0.44</v>
      </c>
      <c r="Q58" s="58">
        <f t="shared" si="4"/>
        <v>0.38300000000000001</v>
      </c>
      <c r="R58" s="58">
        <f>VLOOKUP(A58,DistrictDetail_SY202223,'District Detail SY 202223'!$M$1,FALSE)</f>
        <v>6.0000000000000001E-3</v>
      </c>
      <c r="S58" s="58">
        <f>VLOOKUP(A58,DistrictDetail_SY202223,'District Detail SY 202223'!$X$1,FALSE)</f>
        <v>1.7999999999999999E-2</v>
      </c>
      <c r="T58" s="58">
        <f t="shared" si="5"/>
        <v>1.1999999999999999E-2</v>
      </c>
      <c r="U58" s="58">
        <f>VLOOKUP(A58,DistrictDetail_SY202223,'District Detail SY 202223'!$L$1,FALSE)</f>
        <v>1.9E-2</v>
      </c>
      <c r="V58" s="58">
        <f>VLOOKUP(A58,DistrictDetail_SY202223,'District Detail SY 202223'!$V$1,FALSE)</f>
        <v>0</v>
      </c>
      <c r="W58" s="58">
        <f t="shared" si="6"/>
        <v>-1.9E-2</v>
      </c>
      <c r="X58" s="63">
        <f>VLOOKUP(A58,DistrictDetail_SY202223,'District Detail SY 202223'!$S$1,FALSE)</f>
        <v>0</v>
      </c>
      <c r="Y58" s="63">
        <f>VLOOKUP(A58,DistrictDetail_SY202223,'District Detail SY 202223'!$U$1,FALSE)</f>
        <v>2.8000000000000001E-2</v>
      </c>
      <c r="Z58" s="63">
        <f>VLOOKUP(A58,DistrictDetail_SY202223,'District Detail SY 202223'!$W$1,FALSE)</f>
        <v>4.1000000000000002E-2</v>
      </c>
      <c r="AA58" s="63">
        <f>VLOOKUP(A58,DistrictDetail_SY202223,'District Detail SY 202223'!$Z$1,FALSE)</f>
        <v>0</v>
      </c>
      <c r="AB58" s="63">
        <f>VLOOKUP(A58,DistrictDetail_SY202223,'District Detail SY 202223'!$AA$1,FALSE)</f>
        <v>0</v>
      </c>
      <c r="AC58" s="63">
        <f>VLOOKUP(A58,DistrictDetail_SY202223,'District Detail SY 202223'!$AB$1,FALSE)</f>
        <v>0</v>
      </c>
      <c r="AD58" s="63">
        <f>VLOOKUP(A58,DistrictDetail_SY202223,'District Detail SY 202223'!$AF$1,FALSE)</f>
        <v>0</v>
      </c>
    </row>
    <row r="59" spans="1:30" x14ac:dyDescent="0.3">
      <c r="A59" t="s">
        <v>146</v>
      </c>
      <c r="B59" t="s">
        <v>147</v>
      </c>
      <c r="C59" s="61">
        <f t="shared" si="7"/>
        <v>0.63200000000000012</v>
      </c>
      <c r="D59" s="61">
        <f t="shared" si="8"/>
        <v>1.9489999999999998</v>
      </c>
      <c r="E59" s="61">
        <f t="shared" si="1"/>
        <v>1.3169999999999997</v>
      </c>
      <c r="F59" s="58">
        <f>VLOOKUP(A59,DistrictDetail_SY202223,'District Detail SY 202223'!$Q$1,FALSE)</f>
        <v>1.7000000000000001E-2</v>
      </c>
      <c r="G59" s="58">
        <f>VLOOKUP(A59,DistrictDetail_SY202223,'District Detail SY 202223'!$AD$1,FALSE)</f>
        <v>0</v>
      </c>
      <c r="H59" s="58">
        <f t="shared" si="9"/>
        <v>-1.7000000000000001E-2</v>
      </c>
      <c r="I59" s="58">
        <f>VLOOKUP(A59,DistrictDetail_SY202223,'District Detail SY 202223'!$P$1,FALSE)</f>
        <v>3.3000000000000002E-2</v>
      </c>
      <c r="J59" s="58">
        <f>VLOOKUP(A59,DistrictDetail_SY202223,'District Detail SY 202223'!$AE$1,FALSE)</f>
        <v>0</v>
      </c>
      <c r="K59" s="58">
        <f t="shared" si="2"/>
        <v>-3.3000000000000002E-2</v>
      </c>
      <c r="L59" s="58">
        <f>VLOOKUP(A59,DistrictDetail_SY202223,'District Detail SY 202223'!$K$1,FALSE)</f>
        <v>0.438</v>
      </c>
      <c r="M59" s="58">
        <f>VLOOKUP(A59,DistrictDetail_SY202223,'District Detail SY 202223'!$T$1,FALSE)</f>
        <v>0.8</v>
      </c>
      <c r="N59" s="58">
        <f t="shared" si="3"/>
        <v>0.36200000000000004</v>
      </c>
      <c r="O59" s="58">
        <f>VLOOKUP(A59,DistrictDetail_SY202223,'District Detail SY 202223'!$N$1,FALSE)</f>
        <v>9.9000000000000005E-2</v>
      </c>
      <c r="P59" s="58">
        <f>VLOOKUP(A59,DistrictDetail_SY202223,'District Detail SY 202223'!$Y$1,FALSE)</f>
        <v>0</v>
      </c>
      <c r="Q59" s="58">
        <f t="shared" si="4"/>
        <v>-9.9000000000000005E-2</v>
      </c>
      <c r="R59" s="58">
        <f>VLOOKUP(A59,DistrictDetail_SY202223,'District Detail SY 202223'!$M$1,FALSE)</f>
        <v>1.1999999999999999E-2</v>
      </c>
      <c r="S59" s="58">
        <f>VLOOKUP(A59,DistrictDetail_SY202223,'District Detail SY 202223'!$X$1,FALSE)</f>
        <v>5.5E-2</v>
      </c>
      <c r="T59" s="58">
        <f t="shared" si="5"/>
        <v>4.3000000000000003E-2</v>
      </c>
      <c r="U59" s="58">
        <f>VLOOKUP(A59,DistrictDetail_SY202223,'District Detail SY 202223'!$L$1,FALSE)</f>
        <v>3.3000000000000002E-2</v>
      </c>
      <c r="V59" s="58">
        <f>VLOOKUP(A59,DistrictDetail_SY202223,'District Detail SY 202223'!$V$1,FALSE)</f>
        <v>0.99</v>
      </c>
      <c r="W59" s="58">
        <f t="shared" si="6"/>
        <v>0.95699999999999996</v>
      </c>
      <c r="X59" s="63">
        <f>VLOOKUP(A59,DistrictDetail_SY202223,'District Detail SY 202223'!$S$1,FALSE)</f>
        <v>0</v>
      </c>
      <c r="Y59" s="63">
        <f>VLOOKUP(A59,DistrictDetail_SY202223,'District Detail SY 202223'!$U$1,FALSE)</f>
        <v>4.9000000000000002E-2</v>
      </c>
      <c r="Z59" s="63">
        <f>VLOOKUP(A59,DistrictDetail_SY202223,'District Detail SY 202223'!$W$1,FALSE)</f>
        <v>5.5E-2</v>
      </c>
      <c r="AA59" s="63">
        <f>VLOOKUP(A59,DistrictDetail_SY202223,'District Detail SY 202223'!$Z$1,FALSE)</f>
        <v>0</v>
      </c>
      <c r="AB59" s="63">
        <f>VLOOKUP(A59,DistrictDetail_SY202223,'District Detail SY 202223'!$AA$1,FALSE)</f>
        <v>0</v>
      </c>
      <c r="AC59" s="63">
        <f>VLOOKUP(A59,DistrictDetail_SY202223,'District Detail SY 202223'!$AB$1,FALSE)</f>
        <v>0</v>
      </c>
      <c r="AD59" s="63">
        <f>VLOOKUP(A59,DistrictDetail_SY202223,'District Detail SY 202223'!$AF$1,FALSE)</f>
        <v>0</v>
      </c>
    </row>
    <row r="60" spans="1:30" x14ac:dyDescent="0.3">
      <c r="A60" t="s">
        <v>148</v>
      </c>
      <c r="B60" t="s">
        <v>149</v>
      </c>
      <c r="C60" s="61">
        <f t="shared" si="7"/>
        <v>0.94700000000000006</v>
      </c>
      <c r="D60" s="61">
        <f t="shared" si="8"/>
        <v>2.923</v>
      </c>
      <c r="E60" s="61">
        <f t="shared" si="1"/>
        <v>1.976</v>
      </c>
      <c r="F60" s="58">
        <f>VLOOKUP(A60,DistrictDetail_SY202223,'District Detail SY 202223'!$Q$1,FALSE)</f>
        <v>2.8000000000000001E-2</v>
      </c>
      <c r="G60" s="58">
        <f>VLOOKUP(A60,DistrictDetail_SY202223,'District Detail SY 202223'!$AD$1,FALSE)</f>
        <v>0</v>
      </c>
      <c r="H60" s="58">
        <f t="shared" si="9"/>
        <v>-2.8000000000000001E-2</v>
      </c>
      <c r="I60" s="58">
        <f>VLOOKUP(A60,DistrictDetail_SY202223,'District Detail SY 202223'!$P$1,FALSE)</f>
        <v>5.1000000000000004E-2</v>
      </c>
      <c r="J60" s="58">
        <f>VLOOKUP(A60,DistrictDetail_SY202223,'District Detail SY 202223'!$AE$1,FALSE)</f>
        <v>1.607</v>
      </c>
      <c r="K60" s="58">
        <f t="shared" si="2"/>
        <v>1.556</v>
      </c>
      <c r="L60" s="58">
        <f>VLOOKUP(A60,DistrictDetail_SY202223,'District Detail SY 202223'!$K$1,FALSE)</f>
        <v>0.64700000000000002</v>
      </c>
      <c r="M60" s="58">
        <f>VLOOKUP(A60,DistrictDetail_SY202223,'District Detail SY 202223'!$T$1,FALSE)</f>
        <v>1</v>
      </c>
      <c r="N60" s="58">
        <f t="shared" si="3"/>
        <v>0.35299999999999998</v>
      </c>
      <c r="O60" s="58">
        <f>VLOOKUP(A60,DistrictDetail_SY202223,'District Detail SY 202223'!$N$1,FALSE)</f>
        <v>0.15</v>
      </c>
      <c r="P60" s="58">
        <f>VLOOKUP(A60,DistrictDetail_SY202223,'District Detail SY 202223'!$Y$1,FALSE)</f>
        <v>0</v>
      </c>
      <c r="Q60" s="58">
        <f t="shared" si="4"/>
        <v>-0.15</v>
      </c>
      <c r="R60" s="58">
        <f>VLOOKUP(A60,DistrictDetail_SY202223,'District Detail SY 202223'!$M$1,FALSE)</f>
        <v>1.8000000000000002E-2</v>
      </c>
      <c r="S60" s="58">
        <f>VLOOKUP(A60,DistrictDetail_SY202223,'District Detail SY 202223'!$X$1,FALSE)</f>
        <v>0</v>
      </c>
      <c r="T60" s="58">
        <f t="shared" si="5"/>
        <v>-1.8000000000000002E-2</v>
      </c>
      <c r="U60" s="58">
        <f>VLOOKUP(A60,DistrictDetail_SY202223,'District Detail SY 202223'!$L$1,FALSE)</f>
        <v>5.2999999999999999E-2</v>
      </c>
      <c r="V60" s="58">
        <f>VLOOKUP(A60,DistrictDetail_SY202223,'District Detail SY 202223'!$V$1,FALSE)</f>
        <v>0</v>
      </c>
      <c r="W60" s="58">
        <f t="shared" si="6"/>
        <v>-5.2999999999999999E-2</v>
      </c>
      <c r="X60" s="63">
        <f>VLOOKUP(A60,DistrictDetail_SY202223,'District Detail SY 202223'!$S$1,FALSE)</f>
        <v>0</v>
      </c>
      <c r="Y60" s="63">
        <f>VLOOKUP(A60,DistrictDetail_SY202223,'District Detail SY 202223'!$U$1,FALSE)</f>
        <v>0</v>
      </c>
      <c r="Z60" s="63">
        <f>VLOOKUP(A60,DistrictDetail_SY202223,'District Detail SY 202223'!$W$1,FALSE)</f>
        <v>0.316</v>
      </c>
      <c r="AA60" s="63">
        <f>VLOOKUP(A60,DistrictDetail_SY202223,'District Detail SY 202223'!$Z$1,FALSE)</f>
        <v>0</v>
      </c>
      <c r="AB60" s="63">
        <f>VLOOKUP(A60,DistrictDetail_SY202223,'District Detail SY 202223'!$AA$1,FALSE)</f>
        <v>0</v>
      </c>
      <c r="AC60" s="63">
        <f>VLOOKUP(A60,DistrictDetail_SY202223,'District Detail SY 202223'!$AB$1,FALSE)</f>
        <v>0</v>
      </c>
      <c r="AD60" s="63">
        <f>VLOOKUP(A60,DistrictDetail_SY202223,'District Detail SY 202223'!$AF$1,FALSE)</f>
        <v>0</v>
      </c>
    </row>
    <row r="61" spans="1:30" x14ac:dyDescent="0.3">
      <c r="A61" t="s">
        <v>150</v>
      </c>
      <c r="B61" t="s">
        <v>151</v>
      </c>
      <c r="C61" s="61">
        <f t="shared" si="7"/>
        <v>0.13100000000000001</v>
      </c>
      <c r="D61" s="61">
        <f t="shared" si="8"/>
        <v>5.5E-2</v>
      </c>
      <c r="E61" s="61">
        <f t="shared" si="1"/>
        <v>-7.6000000000000012E-2</v>
      </c>
      <c r="F61" s="58">
        <f>VLOOKUP(A61,DistrictDetail_SY202223,'District Detail SY 202223'!$Q$1,FALSE)</f>
        <v>8.9999999999999993E-3</v>
      </c>
      <c r="G61" s="58">
        <f>VLOOKUP(A61,DistrictDetail_SY202223,'District Detail SY 202223'!$AD$1,FALSE)</f>
        <v>0</v>
      </c>
      <c r="H61" s="58">
        <f t="shared" si="9"/>
        <v>-8.9999999999999993E-3</v>
      </c>
      <c r="I61" s="58">
        <f>VLOOKUP(A61,DistrictDetail_SY202223,'District Detail SY 202223'!$P$1,FALSE)</f>
        <v>8.0000000000000002E-3</v>
      </c>
      <c r="J61" s="58">
        <f>VLOOKUP(A61,DistrictDetail_SY202223,'District Detail SY 202223'!$AE$1,FALSE)</f>
        <v>0</v>
      </c>
      <c r="K61" s="58">
        <f t="shared" si="2"/>
        <v>-8.0000000000000002E-3</v>
      </c>
      <c r="L61" s="58">
        <f>VLOOKUP(A61,DistrictDetail_SY202223,'District Detail SY 202223'!$K$1,FALSE)</f>
        <v>6.9000000000000006E-2</v>
      </c>
      <c r="M61" s="58">
        <f>VLOOKUP(A61,DistrictDetail_SY202223,'District Detail SY 202223'!$T$1,FALSE)</f>
        <v>0</v>
      </c>
      <c r="N61" s="58">
        <f t="shared" si="3"/>
        <v>-6.9000000000000006E-2</v>
      </c>
      <c r="O61" s="58">
        <f>VLOOKUP(A61,DistrictDetail_SY202223,'District Detail SY 202223'!$N$1,FALSE)</f>
        <v>2.5999999999999999E-2</v>
      </c>
      <c r="P61" s="58">
        <f>VLOOKUP(A61,DistrictDetail_SY202223,'District Detail SY 202223'!$Y$1,FALSE)</f>
        <v>5.5E-2</v>
      </c>
      <c r="Q61" s="58">
        <f t="shared" si="4"/>
        <v>2.9000000000000001E-2</v>
      </c>
      <c r="R61" s="58">
        <f>VLOOKUP(A61,DistrictDetail_SY202223,'District Detail SY 202223'!$M$1,FALSE)</f>
        <v>5.0000000000000001E-3</v>
      </c>
      <c r="S61" s="58">
        <f>VLOOKUP(A61,DistrictDetail_SY202223,'District Detail SY 202223'!$X$1,FALSE)</f>
        <v>0</v>
      </c>
      <c r="T61" s="58">
        <f t="shared" si="5"/>
        <v>-5.0000000000000001E-3</v>
      </c>
      <c r="U61" s="58">
        <f>VLOOKUP(A61,DistrictDetail_SY202223,'District Detail SY 202223'!$L$1,FALSE)</f>
        <v>1.4E-2</v>
      </c>
      <c r="V61" s="58">
        <f>VLOOKUP(A61,DistrictDetail_SY202223,'District Detail SY 202223'!$V$1,FALSE)</f>
        <v>0</v>
      </c>
      <c r="W61" s="58">
        <f t="shared" si="6"/>
        <v>-1.4E-2</v>
      </c>
      <c r="X61" s="63">
        <f>VLOOKUP(A61,DistrictDetail_SY202223,'District Detail SY 202223'!$S$1,FALSE)</f>
        <v>0</v>
      </c>
      <c r="Y61" s="63">
        <f>VLOOKUP(A61,DistrictDetail_SY202223,'District Detail SY 202223'!$U$1,FALSE)</f>
        <v>0</v>
      </c>
      <c r="Z61" s="63">
        <f>VLOOKUP(A61,DistrictDetail_SY202223,'District Detail SY 202223'!$W$1,FALSE)</f>
        <v>0</v>
      </c>
      <c r="AA61" s="63">
        <f>VLOOKUP(A61,DistrictDetail_SY202223,'District Detail SY 202223'!$Z$1,FALSE)</f>
        <v>0</v>
      </c>
      <c r="AB61" s="63">
        <f>VLOOKUP(A61,DistrictDetail_SY202223,'District Detail SY 202223'!$AA$1,FALSE)</f>
        <v>0</v>
      </c>
      <c r="AC61" s="63">
        <f>VLOOKUP(A61,DistrictDetail_SY202223,'District Detail SY 202223'!$AB$1,FALSE)</f>
        <v>0</v>
      </c>
      <c r="AD61" s="63">
        <f>VLOOKUP(A61,DistrictDetail_SY202223,'District Detail SY 202223'!$AF$1,FALSE)</f>
        <v>0</v>
      </c>
    </row>
    <row r="62" spans="1:30" x14ac:dyDescent="0.3">
      <c r="A62" t="s">
        <v>152</v>
      </c>
      <c r="B62" t="s">
        <v>153</v>
      </c>
      <c r="C62" s="61">
        <f t="shared" si="7"/>
        <v>1.5479999999999998</v>
      </c>
      <c r="D62" s="61">
        <f t="shared" si="8"/>
        <v>1.536</v>
      </c>
      <c r="E62" s="61">
        <f t="shared" si="1"/>
        <v>-1.1999999999999789E-2</v>
      </c>
      <c r="F62" s="58">
        <f>VLOOKUP(A62,DistrictDetail_SY202223,'District Detail SY 202223'!$Q$1,FALSE)</f>
        <v>5.0999999999999997E-2</v>
      </c>
      <c r="G62" s="58">
        <f>VLOOKUP(A62,DistrictDetail_SY202223,'District Detail SY 202223'!$AD$1,FALSE)</f>
        <v>0</v>
      </c>
      <c r="H62" s="58">
        <f t="shared" si="9"/>
        <v>-5.0999999999999997E-2</v>
      </c>
      <c r="I62" s="58">
        <f>VLOOKUP(A62,DistrictDetail_SY202223,'District Detail SY 202223'!$P$1,FALSE)</f>
        <v>8.4999999999999992E-2</v>
      </c>
      <c r="J62" s="58">
        <f>VLOOKUP(A62,DistrictDetail_SY202223,'District Detail SY 202223'!$AE$1,FALSE)</f>
        <v>0.78500000000000003</v>
      </c>
      <c r="K62" s="58">
        <f t="shared" si="2"/>
        <v>0.70000000000000007</v>
      </c>
      <c r="L62" s="58">
        <f>VLOOKUP(A62,DistrictDetail_SY202223,'District Detail SY 202223'!$K$1,FALSE)</f>
        <v>1.034</v>
      </c>
      <c r="M62" s="58">
        <f>VLOOKUP(A62,DistrictDetail_SY202223,'District Detail SY 202223'!$T$1,FALSE)</f>
        <v>0</v>
      </c>
      <c r="N62" s="58">
        <f t="shared" si="3"/>
        <v>-1.034</v>
      </c>
      <c r="O62" s="58">
        <f>VLOOKUP(A62,DistrictDetail_SY202223,'District Detail SY 202223'!$N$1,FALSE)</f>
        <v>0.253</v>
      </c>
      <c r="P62" s="58">
        <f>VLOOKUP(A62,DistrictDetail_SY202223,'District Detail SY 202223'!$Y$1,FALSE)</f>
        <v>0</v>
      </c>
      <c r="Q62" s="58">
        <f t="shared" si="4"/>
        <v>-0.253</v>
      </c>
      <c r="R62" s="58">
        <f>VLOOKUP(A62,DistrictDetail_SY202223,'District Detail SY 202223'!$M$1,FALSE)</f>
        <v>3.2000000000000001E-2</v>
      </c>
      <c r="S62" s="58">
        <f>VLOOKUP(A62,DistrictDetail_SY202223,'District Detail SY 202223'!$X$1,FALSE)</f>
        <v>0</v>
      </c>
      <c r="T62" s="58">
        <f t="shared" si="5"/>
        <v>-3.2000000000000001E-2</v>
      </c>
      <c r="U62" s="58">
        <f>VLOOKUP(A62,DistrictDetail_SY202223,'District Detail SY 202223'!$L$1,FALSE)</f>
        <v>9.2999999999999999E-2</v>
      </c>
      <c r="V62" s="58">
        <f>VLOOKUP(A62,DistrictDetail_SY202223,'District Detail SY 202223'!$V$1,FALSE)</f>
        <v>0</v>
      </c>
      <c r="W62" s="58">
        <f t="shared" si="6"/>
        <v>-9.2999999999999999E-2</v>
      </c>
      <c r="X62" s="63">
        <f>VLOOKUP(A62,DistrictDetail_SY202223,'District Detail SY 202223'!$S$1,FALSE)</f>
        <v>0</v>
      </c>
      <c r="Y62" s="63">
        <f>VLOOKUP(A62,DistrictDetail_SY202223,'District Detail SY 202223'!$U$1,FALSE)</f>
        <v>0</v>
      </c>
      <c r="Z62" s="63">
        <f>VLOOKUP(A62,DistrictDetail_SY202223,'District Detail SY 202223'!$W$1,FALSE)</f>
        <v>0</v>
      </c>
      <c r="AA62" s="63">
        <f>VLOOKUP(A62,DistrictDetail_SY202223,'District Detail SY 202223'!$Z$1,FALSE)</f>
        <v>0</v>
      </c>
      <c r="AB62" s="63">
        <f>VLOOKUP(A62,DistrictDetail_SY202223,'District Detail SY 202223'!$AA$1,FALSE)</f>
        <v>0</v>
      </c>
      <c r="AC62" s="63">
        <f>VLOOKUP(A62,DistrictDetail_SY202223,'District Detail SY 202223'!$AB$1,FALSE)</f>
        <v>0</v>
      </c>
      <c r="AD62" s="63">
        <f>VLOOKUP(A62,DistrictDetail_SY202223,'District Detail SY 202223'!$AF$1,FALSE)</f>
        <v>0.751</v>
      </c>
    </row>
    <row r="63" spans="1:30" x14ac:dyDescent="0.3">
      <c r="A63" t="s">
        <v>154</v>
      </c>
      <c r="B63" t="s">
        <v>155</v>
      </c>
      <c r="C63" s="61">
        <f t="shared" si="7"/>
        <v>1.92</v>
      </c>
      <c r="D63" s="61">
        <f t="shared" si="8"/>
        <v>2.4630000000000001</v>
      </c>
      <c r="E63" s="61">
        <f t="shared" si="1"/>
        <v>0.54300000000000015</v>
      </c>
      <c r="F63" s="58">
        <f>VLOOKUP(A63,DistrictDetail_SY202223,'District Detail SY 202223'!$Q$1,FALSE)</f>
        <v>6.5000000000000002E-2</v>
      </c>
      <c r="G63" s="58">
        <f>VLOOKUP(A63,DistrictDetail_SY202223,'District Detail SY 202223'!$AD$1,FALSE)</f>
        <v>0</v>
      </c>
      <c r="H63" s="58">
        <f t="shared" si="9"/>
        <v>-6.5000000000000002E-2</v>
      </c>
      <c r="I63" s="58">
        <f>VLOOKUP(A63,DistrictDetail_SY202223,'District Detail SY 202223'!$P$1,FALSE)</f>
        <v>0.105</v>
      </c>
      <c r="J63" s="58">
        <f>VLOOKUP(A63,DistrictDetail_SY202223,'District Detail SY 202223'!$AE$1,FALSE)</f>
        <v>0.93099999999999994</v>
      </c>
      <c r="K63" s="58">
        <f t="shared" si="2"/>
        <v>0.82599999999999996</v>
      </c>
      <c r="L63" s="58">
        <f>VLOOKUP(A63,DistrictDetail_SY202223,'District Detail SY 202223'!$K$1,FALSE)</f>
        <v>1.2730000000000001</v>
      </c>
      <c r="M63" s="58">
        <f>VLOOKUP(A63,DistrictDetail_SY202223,'District Detail SY 202223'!$T$1,FALSE)</f>
        <v>0.73</v>
      </c>
      <c r="N63" s="58">
        <f t="shared" si="3"/>
        <v>-0.54300000000000015</v>
      </c>
      <c r="O63" s="58">
        <f>VLOOKUP(A63,DistrictDetail_SY202223,'District Detail SY 202223'!$N$1,FALSE)</f>
        <v>0.315</v>
      </c>
      <c r="P63" s="58">
        <f>VLOOKUP(A63,DistrictDetail_SY202223,'District Detail SY 202223'!$Y$1,FALSE)</f>
        <v>0</v>
      </c>
      <c r="Q63" s="58">
        <f t="shared" si="4"/>
        <v>-0.315</v>
      </c>
      <c r="R63" s="58">
        <f>VLOOKUP(A63,DistrictDetail_SY202223,'District Detail SY 202223'!$M$1,FALSE)</f>
        <v>4.1999999999999996E-2</v>
      </c>
      <c r="S63" s="58">
        <f>VLOOKUP(A63,DistrictDetail_SY202223,'District Detail SY 202223'!$X$1,FALSE)</f>
        <v>0</v>
      </c>
      <c r="T63" s="58">
        <f t="shared" si="5"/>
        <v>-4.1999999999999996E-2</v>
      </c>
      <c r="U63" s="58">
        <f>VLOOKUP(A63,DistrictDetail_SY202223,'District Detail SY 202223'!$L$1,FALSE)</f>
        <v>0.12</v>
      </c>
      <c r="V63" s="58">
        <f>VLOOKUP(A63,DistrictDetail_SY202223,'District Detail SY 202223'!$V$1,FALSE)</f>
        <v>0</v>
      </c>
      <c r="W63" s="58">
        <f t="shared" si="6"/>
        <v>-0.12</v>
      </c>
      <c r="X63" s="63">
        <f>VLOOKUP(A63,DistrictDetail_SY202223,'District Detail SY 202223'!$S$1,FALSE)</f>
        <v>0</v>
      </c>
      <c r="Y63" s="63">
        <f>VLOOKUP(A63,DistrictDetail_SY202223,'District Detail SY 202223'!$U$1,FALSE)</f>
        <v>0</v>
      </c>
      <c r="Z63" s="63">
        <f>VLOOKUP(A63,DistrictDetail_SY202223,'District Detail SY 202223'!$W$1,FALSE)</f>
        <v>0</v>
      </c>
      <c r="AA63" s="63">
        <f>VLOOKUP(A63,DistrictDetail_SY202223,'District Detail SY 202223'!$Z$1,FALSE)</f>
        <v>0</v>
      </c>
      <c r="AB63" s="63">
        <f>VLOOKUP(A63,DistrictDetail_SY202223,'District Detail SY 202223'!$AA$1,FALSE)</f>
        <v>0</v>
      </c>
      <c r="AC63" s="63">
        <f>VLOOKUP(A63,DistrictDetail_SY202223,'District Detail SY 202223'!$AB$1,FALSE)</f>
        <v>0</v>
      </c>
      <c r="AD63" s="63">
        <f>VLOOKUP(A63,DistrictDetail_SY202223,'District Detail SY 202223'!$AF$1,FALSE)</f>
        <v>0.80199999999999994</v>
      </c>
    </row>
    <row r="64" spans="1:30" x14ac:dyDescent="0.3">
      <c r="A64" t="s">
        <v>156</v>
      </c>
      <c r="B64" t="s">
        <v>157</v>
      </c>
      <c r="C64" s="61">
        <f t="shared" si="7"/>
        <v>1.2009999999999998</v>
      </c>
      <c r="D64" s="61">
        <f t="shared" si="8"/>
        <v>0.623</v>
      </c>
      <c r="E64" s="61">
        <f t="shared" si="1"/>
        <v>-0.57799999999999985</v>
      </c>
      <c r="F64" s="58">
        <f>VLOOKUP(A64,DistrictDetail_SY202223,'District Detail SY 202223'!$Q$1,FALSE)</f>
        <v>4.1000000000000002E-2</v>
      </c>
      <c r="G64" s="58">
        <f>VLOOKUP(A64,DistrictDetail_SY202223,'District Detail SY 202223'!$AD$1,FALSE)</f>
        <v>0</v>
      </c>
      <c r="H64" s="58">
        <f t="shared" si="9"/>
        <v>-4.1000000000000002E-2</v>
      </c>
      <c r="I64" s="58">
        <f>VLOOKUP(A64,DistrictDetail_SY202223,'District Detail SY 202223'!$P$1,FALSE)</f>
        <v>6.5000000000000002E-2</v>
      </c>
      <c r="J64" s="58">
        <f>VLOOKUP(A64,DistrictDetail_SY202223,'District Detail SY 202223'!$AE$1,FALSE)</f>
        <v>0.623</v>
      </c>
      <c r="K64" s="58">
        <f t="shared" si="2"/>
        <v>0.55800000000000005</v>
      </c>
      <c r="L64" s="58">
        <f>VLOOKUP(A64,DistrictDetail_SY202223,'District Detail SY 202223'!$K$1,FALSE)</f>
        <v>0.79299999999999993</v>
      </c>
      <c r="M64" s="58">
        <f>VLOOKUP(A64,DistrictDetail_SY202223,'District Detail SY 202223'!$T$1,FALSE)</f>
        <v>0</v>
      </c>
      <c r="N64" s="58">
        <f t="shared" si="3"/>
        <v>-0.79299999999999993</v>
      </c>
      <c r="O64" s="58">
        <f>VLOOKUP(A64,DistrictDetail_SY202223,'District Detail SY 202223'!$N$1,FALSE)</f>
        <v>0.2</v>
      </c>
      <c r="P64" s="58">
        <f>VLOOKUP(A64,DistrictDetail_SY202223,'District Detail SY 202223'!$Y$1,FALSE)</f>
        <v>0</v>
      </c>
      <c r="Q64" s="58">
        <f t="shared" si="4"/>
        <v>-0.2</v>
      </c>
      <c r="R64" s="58">
        <f>VLOOKUP(A64,DistrictDetail_SY202223,'District Detail SY 202223'!$M$1,FALSE)</f>
        <v>2.6000000000000002E-2</v>
      </c>
      <c r="S64" s="58">
        <f>VLOOKUP(A64,DistrictDetail_SY202223,'District Detail SY 202223'!$X$1,FALSE)</f>
        <v>0</v>
      </c>
      <c r="T64" s="58">
        <f t="shared" si="5"/>
        <v>-2.6000000000000002E-2</v>
      </c>
      <c r="U64" s="58">
        <f>VLOOKUP(A64,DistrictDetail_SY202223,'District Detail SY 202223'!$L$1,FALSE)</f>
        <v>7.6000000000000012E-2</v>
      </c>
      <c r="V64" s="58">
        <f>VLOOKUP(A64,DistrictDetail_SY202223,'District Detail SY 202223'!$V$1,FALSE)</f>
        <v>0</v>
      </c>
      <c r="W64" s="58">
        <f t="shared" si="6"/>
        <v>-7.6000000000000012E-2</v>
      </c>
      <c r="X64" s="63">
        <f>VLOOKUP(A64,DistrictDetail_SY202223,'District Detail SY 202223'!$S$1,FALSE)</f>
        <v>0</v>
      </c>
      <c r="Y64" s="63">
        <f>VLOOKUP(A64,DistrictDetail_SY202223,'District Detail SY 202223'!$U$1,FALSE)</f>
        <v>0</v>
      </c>
      <c r="Z64" s="63">
        <f>VLOOKUP(A64,DistrictDetail_SY202223,'District Detail SY 202223'!$W$1,FALSE)</f>
        <v>0</v>
      </c>
      <c r="AA64" s="63">
        <f>VLOOKUP(A64,DistrictDetail_SY202223,'District Detail SY 202223'!$Z$1,FALSE)</f>
        <v>0</v>
      </c>
      <c r="AB64" s="63">
        <f>VLOOKUP(A64,DistrictDetail_SY202223,'District Detail SY 202223'!$AA$1,FALSE)</f>
        <v>0</v>
      </c>
      <c r="AC64" s="63">
        <f>VLOOKUP(A64,DistrictDetail_SY202223,'District Detail SY 202223'!$AB$1,FALSE)</f>
        <v>0</v>
      </c>
      <c r="AD64" s="63">
        <f>VLOOKUP(A64,DistrictDetail_SY202223,'District Detail SY 202223'!$AF$1,FALSE)</f>
        <v>0</v>
      </c>
    </row>
    <row r="65" spans="1:30" x14ac:dyDescent="0.3">
      <c r="A65" t="s">
        <v>158</v>
      </c>
      <c r="B65" t="s">
        <v>159</v>
      </c>
      <c r="C65" s="61">
        <f t="shared" si="7"/>
        <v>7.0750000000000002</v>
      </c>
      <c r="D65" s="61">
        <f t="shared" si="8"/>
        <v>10.349</v>
      </c>
      <c r="E65" s="61">
        <f t="shared" si="1"/>
        <v>3.274</v>
      </c>
      <c r="F65" s="58">
        <f>VLOOKUP(A65,DistrictDetail_SY202223,'District Detail SY 202223'!$Q$1,FALSE)</f>
        <v>0.218</v>
      </c>
      <c r="G65" s="58">
        <f>VLOOKUP(A65,DistrictDetail_SY202223,'District Detail SY 202223'!$AD$1,FALSE)</f>
        <v>0</v>
      </c>
      <c r="H65" s="58">
        <f t="shared" si="9"/>
        <v>-0.218</v>
      </c>
      <c r="I65" s="58">
        <f>VLOOKUP(A65,DistrictDetail_SY202223,'District Detail SY 202223'!$P$1,FALSE)</f>
        <v>0.38</v>
      </c>
      <c r="J65" s="58">
        <f>VLOOKUP(A65,DistrictDetail_SY202223,'District Detail SY 202223'!$AE$1,FALSE)</f>
        <v>0.95600000000000007</v>
      </c>
      <c r="K65" s="58">
        <f t="shared" si="2"/>
        <v>0.57600000000000007</v>
      </c>
      <c r="L65" s="58">
        <f>VLOOKUP(A65,DistrictDetail_SY202223,'District Detail SY 202223'!$K$1,FALSE)</f>
        <v>4.7789999999999999</v>
      </c>
      <c r="M65" s="58">
        <f>VLOOKUP(A65,DistrictDetail_SY202223,'District Detail SY 202223'!$T$1,FALSE)</f>
        <v>5</v>
      </c>
      <c r="N65" s="58">
        <f t="shared" si="3"/>
        <v>0.22100000000000009</v>
      </c>
      <c r="O65" s="58">
        <f>VLOOKUP(A65,DistrictDetail_SY202223,'District Detail SY 202223'!$N$1,FALSE)</f>
        <v>1.1440000000000001</v>
      </c>
      <c r="P65" s="58">
        <f>VLOOKUP(A65,DistrictDetail_SY202223,'District Detail SY 202223'!$Y$1,FALSE)</f>
        <v>0.6</v>
      </c>
      <c r="Q65" s="58">
        <f t="shared" si="4"/>
        <v>-0.54400000000000015</v>
      </c>
      <c r="R65" s="58">
        <f>VLOOKUP(A65,DistrictDetail_SY202223,'District Detail SY 202223'!$M$1,FALSE)</f>
        <v>0.14300000000000002</v>
      </c>
      <c r="S65" s="58">
        <f>VLOOKUP(A65,DistrictDetail_SY202223,'District Detail SY 202223'!$X$1,FALSE)</f>
        <v>0.441</v>
      </c>
      <c r="T65" s="58">
        <f t="shared" si="5"/>
        <v>0.29799999999999999</v>
      </c>
      <c r="U65" s="58">
        <f>VLOOKUP(A65,DistrictDetail_SY202223,'District Detail SY 202223'!$L$1,FALSE)</f>
        <v>0.41099999999999998</v>
      </c>
      <c r="V65" s="58">
        <f>VLOOKUP(A65,DistrictDetail_SY202223,'District Detail SY 202223'!$V$1,FALSE)</f>
        <v>0</v>
      </c>
      <c r="W65" s="58">
        <f t="shared" si="6"/>
        <v>-0.41099999999999998</v>
      </c>
      <c r="X65" s="63">
        <f>VLOOKUP(A65,DistrictDetail_SY202223,'District Detail SY 202223'!$S$1,FALSE)</f>
        <v>0</v>
      </c>
      <c r="Y65" s="63">
        <f>VLOOKUP(A65,DistrictDetail_SY202223,'District Detail SY 202223'!$U$1,FALSE)</f>
        <v>0.19700000000000001</v>
      </c>
      <c r="Z65" s="63">
        <f>VLOOKUP(A65,DistrictDetail_SY202223,'District Detail SY 202223'!$W$1,FALSE)</f>
        <v>0.61899999999999999</v>
      </c>
      <c r="AA65" s="63">
        <f>VLOOKUP(A65,DistrictDetail_SY202223,'District Detail SY 202223'!$Z$1,FALSE)</f>
        <v>0.16</v>
      </c>
      <c r="AB65" s="63">
        <f>VLOOKUP(A65,DistrictDetail_SY202223,'District Detail SY 202223'!$AA$1,FALSE)</f>
        <v>0</v>
      </c>
      <c r="AC65" s="63">
        <f>VLOOKUP(A65,DistrictDetail_SY202223,'District Detail SY 202223'!$AB$1,FALSE)</f>
        <v>0</v>
      </c>
      <c r="AD65" s="63">
        <f>VLOOKUP(A65,DistrictDetail_SY202223,'District Detail SY 202223'!$AF$1,FALSE)</f>
        <v>2.3759999999999999</v>
      </c>
    </row>
    <row r="66" spans="1:30" x14ac:dyDescent="0.3">
      <c r="A66" t="s">
        <v>160</v>
      </c>
      <c r="B66" t="s">
        <v>161</v>
      </c>
      <c r="C66" s="61">
        <f t="shared" si="7"/>
        <v>4.7039999999999997</v>
      </c>
      <c r="D66" s="61">
        <f t="shared" si="8"/>
        <v>8.8109999999999999</v>
      </c>
      <c r="E66" s="61">
        <f t="shared" si="1"/>
        <v>4.1070000000000002</v>
      </c>
      <c r="F66" s="58">
        <f>VLOOKUP(A66,DistrictDetail_SY202223,'District Detail SY 202223'!$Q$1,FALSE)</f>
        <v>0.22</v>
      </c>
      <c r="G66" s="58">
        <f>VLOOKUP(A66,DistrictDetail_SY202223,'District Detail SY 202223'!$AD$1,FALSE)</f>
        <v>0</v>
      </c>
      <c r="H66" s="58">
        <f t="shared" si="9"/>
        <v>-0.22</v>
      </c>
      <c r="I66" s="58">
        <f>VLOOKUP(A66,DistrictDetail_SY202223,'District Detail SY 202223'!$P$1,FALSE)</f>
        <v>0.27900000000000003</v>
      </c>
      <c r="J66" s="58">
        <f>VLOOKUP(A66,DistrictDetail_SY202223,'District Detail SY 202223'!$AE$1,FALSE)</f>
        <v>0.32599999999999996</v>
      </c>
      <c r="K66" s="58">
        <f t="shared" si="2"/>
        <v>4.6999999999999931E-2</v>
      </c>
      <c r="L66" s="58">
        <f>VLOOKUP(A66,DistrictDetail_SY202223,'District Detail SY 202223'!$K$1,FALSE)</f>
        <v>2.7919999999999998</v>
      </c>
      <c r="M66" s="58">
        <f>VLOOKUP(A66,DistrictDetail_SY202223,'District Detail SY 202223'!$T$1,FALSE)</f>
        <v>3.6</v>
      </c>
      <c r="N66" s="58">
        <f t="shared" si="3"/>
        <v>0.80800000000000027</v>
      </c>
      <c r="O66" s="58">
        <f>VLOOKUP(A66,DistrictDetail_SY202223,'District Detail SY 202223'!$N$1,FALSE)</f>
        <v>0.90600000000000003</v>
      </c>
      <c r="P66" s="58">
        <f>VLOOKUP(A66,DistrictDetail_SY202223,'District Detail SY 202223'!$Y$1,FALSE)</f>
        <v>1</v>
      </c>
      <c r="Q66" s="58">
        <f t="shared" si="4"/>
        <v>9.3999999999999972E-2</v>
      </c>
      <c r="R66" s="58">
        <f>VLOOKUP(A66,DistrictDetail_SY202223,'District Detail SY 202223'!$M$1,FALSE)</f>
        <v>0.13</v>
      </c>
      <c r="S66" s="58">
        <f>VLOOKUP(A66,DistrictDetail_SY202223,'District Detail SY 202223'!$X$1,FALSE)</f>
        <v>0</v>
      </c>
      <c r="T66" s="58">
        <f t="shared" si="5"/>
        <v>-0.13</v>
      </c>
      <c r="U66" s="58">
        <f>VLOOKUP(A66,DistrictDetail_SY202223,'District Detail SY 202223'!$L$1,FALSE)</f>
        <v>0.377</v>
      </c>
      <c r="V66" s="58">
        <f>VLOOKUP(A66,DistrictDetail_SY202223,'District Detail SY 202223'!$V$1,FALSE)</f>
        <v>0</v>
      </c>
      <c r="W66" s="58">
        <f t="shared" si="6"/>
        <v>-0.377</v>
      </c>
      <c r="X66" s="63">
        <f>VLOOKUP(A66,DistrictDetail_SY202223,'District Detail SY 202223'!$S$1,FALSE)</f>
        <v>0</v>
      </c>
      <c r="Y66" s="63">
        <f>VLOOKUP(A66,DistrictDetail_SY202223,'District Detail SY 202223'!$U$1,FALSE)</f>
        <v>0.25600000000000001</v>
      </c>
      <c r="Z66" s="63">
        <f>VLOOKUP(A66,DistrictDetail_SY202223,'District Detail SY 202223'!$W$1,FALSE)</f>
        <v>0.66500000000000004</v>
      </c>
      <c r="AA66" s="63">
        <f>VLOOKUP(A66,DistrictDetail_SY202223,'District Detail SY 202223'!$Z$1,FALSE)</f>
        <v>0</v>
      </c>
      <c r="AB66" s="63">
        <f>VLOOKUP(A66,DistrictDetail_SY202223,'District Detail SY 202223'!$AA$1,FALSE)</f>
        <v>0</v>
      </c>
      <c r="AC66" s="63">
        <f>VLOOKUP(A66,DistrictDetail_SY202223,'District Detail SY 202223'!$AB$1,FALSE)</f>
        <v>0.82400000000000007</v>
      </c>
      <c r="AD66" s="63">
        <f>VLOOKUP(A66,DistrictDetail_SY202223,'District Detail SY 202223'!$AF$1,FALSE)</f>
        <v>2.14</v>
      </c>
    </row>
    <row r="67" spans="1:30" x14ac:dyDescent="0.3">
      <c r="A67" t="s">
        <v>162</v>
      </c>
      <c r="B67" t="s">
        <v>163</v>
      </c>
      <c r="C67" s="61">
        <f t="shared" si="7"/>
        <v>5.2000000000000005E-2</v>
      </c>
      <c r="D67" s="61">
        <f t="shared" si="8"/>
        <v>0</v>
      </c>
      <c r="E67" s="61">
        <f t="shared" si="1"/>
        <v>-5.2000000000000005E-2</v>
      </c>
      <c r="F67" s="58">
        <f>VLOOKUP(A67,DistrictDetail_SY202223,'District Detail SY 202223'!$Q$1,FALSE)</f>
        <v>3.0000000000000001E-3</v>
      </c>
      <c r="G67" s="58">
        <f>VLOOKUP(A67,DistrictDetail_SY202223,'District Detail SY 202223'!$AD$1,FALSE)</f>
        <v>0</v>
      </c>
      <c r="H67" s="58">
        <f t="shared" si="9"/>
        <v>-3.0000000000000001E-3</v>
      </c>
      <c r="I67" s="58">
        <f>VLOOKUP(A67,DistrictDetail_SY202223,'District Detail SY 202223'!$P$1,FALSE)</f>
        <v>3.0000000000000001E-3</v>
      </c>
      <c r="J67" s="58">
        <f>VLOOKUP(A67,DistrictDetail_SY202223,'District Detail SY 202223'!$AE$1,FALSE)</f>
        <v>0</v>
      </c>
      <c r="K67" s="58">
        <f t="shared" si="2"/>
        <v>-3.0000000000000001E-3</v>
      </c>
      <c r="L67" s="58">
        <f>VLOOKUP(A67,DistrictDetail_SY202223,'District Detail SY 202223'!$K$1,FALSE)</f>
        <v>2.8000000000000001E-2</v>
      </c>
      <c r="M67" s="58">
        <f>VLOOKUP(A67,DistrictDetail_SY202223,'District Detail SY 202223'!$T$1,FALSE)</f>
        <v>0</v>
      </c>
      <c r="N67" s="58">
        <f t="shared" si="3"/>
        <v>-2.8000000000000001E-2</v>
      </c>
      <c r="O67" s="58">
        <f>VLOOKUP(A67,DistrictDetail_SY202223,'District Detail SY 202223'!$N$1,FALSE)</f>
        <v>0.01</v>
      </c>
      <c r="P67" s="58">
        <f>VLOOKUP(A67,DistrictDetail_SY202223,'District Detail SY 202223'!$Y$1,FALSE)</f>
        <v>0</v>
      </c>
      <c r="Q67" s="58">
        <f t="shared" si="4"/>
        <v>-0.01</v>
      </c>
      <c r="R67" s="58">
        <f>VLOOKUP(A67,DistrictDetail_SY202223,'District Detail SY 202223'!$M$1,FALSE)</f>
        <v>2E-3</v>
      </c>
      <c r="S67" s="58">
        <f>VLOOKUP(A67,DistrictDetail_SY202223,'District Detail SY 202223'!$X$1,FALSE)</f>
        <v>0</v>
      </c>
      <c r="T67" s="58">
        <f t="shared" si="5"/>
        <v>-2E-3</v>
      </c>
      <c r="U67" s="58">
        <f>VLOOKUP(A67,DistrictDetail_SY202223,'District Detail SY 202223'!$L$1,FALSE)</f>
        <v>6.0000000000000001E-3</v>
      </c>
      <c r="V67" s="58">
        <f>VLOOKUP(A67,DistrictDetail_SY202223,'District Detail SY 202223'!$V$1,FALSE)</f>
        <v>0</v>
      </c>
      <c r="W67" s="58">
        <f t="shared" si="6"/>
        <v>-6.0000000000000001E-3</v>
      </c>
      <c r="X67" s="63">
        <f>VLOOKUP(A67,DistrictDetail_SY202223,'District Detail SY 202223'!$S$1,FALSE)</f>
        <v>0</v>
      </c>
      <c r="Y67" s="63">
        <f>VLOOKUP(A67,DistrictDetail_SY202223,'District Detail SY 202223'!$U$1,FALSE)</f>
        <v>0</v>
      </c>
      <c r="Z67" s="63">
        <f>VLOOKUP(A67,DistrictDetail_SY202223,'District Detail SY 202223'!$W$1,FALSE)</f>
        <v>0</v>
      </c>
      <c r="AA67" s="63">
        <f>VLOOKUP(A67,DistrictDetail_SY202223,'District Detail SY 202223'!$Z$1,FALSE)</f>
        <v>0</v>
      </c>
      <c r="AB67" s="63">
        <f>VLOOKUP(A67,DistrictDetail_SY202223,'District Detail SY 202223'!$AA$1,FALSE)</f>
        <v>0</v>
      </c>
      <c r="AC67" s="63">
        <f>VLOOKUP(A67,DistrictDetail_SY202223,'District Detail SY 202223'!$AB$1,FALSE)</f>
        <v>0</v>
      </c>
      <c r="AD67" s="63">
        <f>VLOOKUP(A67,DistrictDetail_SY202223,'District Detail SY 202223'!$AF$1,FALSE)</f>
        <v>0</v>
      </c>
    </row>
    <row r="68" spans="1:30" x14ac:dyDescent="0.3">
      <c r="A68" t="s">
        <v>164</v>
      </c>
      <c r="B68" t="s">
        <v>165</v>
      </c>
      <c r="C68" s="61">
        <f t="shared" si="7"/>
        <v>11.15</v>
      </c>
      <c r="D68" s="61">
        <f t="shared" si="8"/>
        <v>31.429000000000002</v>
      </c>
      <c r="E68" s="61">
        <f t="shared" si="1"/>
        <v>20.279000000000003</v>
      </c>
      <c r="F68" s="58">
        <f>VLOOKUP(A68,DistrictDetail_SY202223,'District Detail SY 202223'!$Q$1,FALSE)</f>
        <v>0.36599999999999999</v>
      </c>
      <c r="G68" s="58">
        <f>VLOOKUP(A68,DistrictDetail_SY202223,'District Detail SY 202223'!$AD$1,FALSE)</f>
        <v>0</v>
      </c>
      <c r="H68" s="58">
        <f t="shared" si="9"/>
        <v>-0.36599999999999999</v>
      </c>
      <c r="I68" s="58">
        <f>VLOOKUP(A68,DistrictDetail_SY202223,'District Detail SY 202223'!$P$1,FALSE)</f>
        <v>0.60699999999999998</v>
      </c>
      <c r="J68" s="58">
        <f>VLOOKUP(A68,DistrictDetail_SY202223,'District Detail SY 202223'!$AE$1,FALSE)</f>
        <v>9.2989999999999995</v>
      </c>
      <c r="K68" s="58">
        <f t="shared" si="2"/>
        <v>8.6920000000000002</v>
      </c>
      <c r="L68" s="58">
        <f>VLOOKUP(A68,DistrictDetail_SY202223,'District Detail SY 202223'!$K$1,FALSE)</f>
        <v>7.4250000000000007</v>
      </c>
      <c r="M68" s="58">
        <f>VLOOKUP(A68,DistrictDetail_SY202223,'District Detail SY 202223'!$T$1,FALSE)</f>
        <v>9.3010000000000002</v>
      </c>
      <c r="N68" s="58">
        <f t="shared" si="3"/>
        <v>1.8759999999999994</v>
      </c>
      <c r="O68" s="58">
        <f>VLOOKUP(A68,DistrictDetail_SY202223,'District Detail SY 202223'!$N$1,FALSE)</f>
        <v>1.8360000000000003</v>
      </c>
      <c r="P68" s="58">
        <f>VLOOKUP(A68,DistrictDetail_SY202223,'District Detail SY 202223'!$Y$1,FALSE)</f>
        <v>1</v>
      </c>
      <c r="Q68" s="58">
        <f t="shared" si="4"/>
        <v>-0.8360000000000003</v>
      </c>
      <c r="R68" s="58">
        <f>VLOOKUP(A68,DistrictDetail_SY202223,'District Detail SY 202223'!$M$1,FALSE)</f>
        <v>0.23699999999999999</v>
      </c>
      <c r="S68" s="58">
        <f>VLOOKUP(A68,DistrictDetail_SY202223,'District Detail SY 202223'!$X$1,FALSE)</f>
        <v>1.732</v>
      </c>
      <c r="T68" s="58">
        <f t="shared" si="5"/>
        <v>1.4950000000000001</v>
      </c>
      <c r="U68" s="58">
        <f>VLOOKUP(A68,DistrictDetail_SY202223,'District Detail SY 202223'!$L$1,FALSE)</f>
        <v>0.67900000000000005</v>
      </c>
      <c r="V68" s="58">
        <f>VLOOKUP(A68,DistrictDetail_SY202223,'District Detail SY 202223'!$V$1,FALSE)</f>
        <v>0</v>
      </c>
      <c r="W68" s="58">
        <f t="shared" si="6"/>
        <v>-0.67900000000000005</v>
      </c>
      <c r="X68" s="63">
        <f>VLOOKUP(A68,DistrictDetail_SY202223,'District Detail SY 202223'!$S$1,FALSE)</f>
        <v>0</v>
      </c>
      <c r="Y68" s="63">
        <f>VLOOKUP(A68,DistrictDetail_SY202223,'District Detail SY 202223'!$U$1,FALSE)</f>
        <v>1.04</v>
      </c>
      <c r="Z68" s="63">
        <f>VLOOKUP(A68,DistrictDetail_SY202223,'District Detail SY 202223'!$W$1,FALSE)</f>
        <v>2.02</v>
      </c>
      <c r="AA68" s="63">
        <f>VLOOKUP(A68,DistrictDetail_SY202223,'District Detail SY 202223'!$Z$1,FALSE)</f>
        <v>0.28899999999999998</v>
      </c>
      <c r="AB68" s="63">
        <f>VLOOKUP(A68,DistrictDetail_SY202223,'District Detail SY 202223'!$AA$1,FALSE)</f>
        <v>0</v>
      </c>
      <c r="AC68" s="63">
        <f>VLOOKUP(A68,DistrictDetail_SY202223,'District Detail SY 202223'!$AB$1,FALSE)</f>
        <v>0</v>
      </c>
      <c r="AD68" s="63">
        <f>VLOOKUP(A68,DistrictDetail_SY202223,'District Detail SY 202223'!$AF$1,FALSE)</f>
        <v>6.7479999999999993</v>
      </c>
    </row>
    <row r="69" spans="1:30" x14ac:dyDescent="0.3">
      <c r="A69" t="s">
        <v>166</v>
      </c>
      <c r="B69" t="s">
        <v>167</v>
      </c>
      <c r="C69" s="61">
        <f t="shared" si="7"/>
        <v>11.829000000000001</v>
      </c>
      <c r="D69" s="61">
        <f t="shared" si="8"/>
        <v>18.606999999999999</v>
      </c>
      <c r="E69" s="61">
        <f t="shared" si="1"/>
        <v>6.7779999999999987</v>
      </c>
      <c r="F69" s="58">
        <f>VLOOKUP(A69,DistrictDetail_SY202223,'District Detail SY 202223'!$Q$1,FALSE)</f>
        <v>0.37</v>
      </c>
      <c r="G69" s="58">
        <f>VLOOKUP(A69,DistrictDetail_SY202223,'District Detail SY 202223'!$AD$1,FALSE)</f>
        <v>0</v>
      </c>
      <c r="H69" s="58">
        <f t="shared" si="9"/>
        <v>-0.37</v>
      </c>
      <c r="I69" s="58">
        <f>VLOOKUP(A69,DistrictDetail_SY202223,'District Detail SY 202223'!$P$1,FALSE)</f>
        <v>0.6379999999999999</v>
      </c>
      <c r="J69" s="58">
        <f>VLOOKUP(A69,DistrictDetail_SY202223,'District Detail SY 202223'!$AE$1,FALSE)</f>
        <v>4.0810000000000004</v>
      </c>
      <c r="K69" s="58">
        <f t="shared" si="2"/>
        <v>3.4430000000000005</v>
      </c>
      <c r="L69" s="58">
        <f>VLOOKUP(A69,DistrictDetail_SY202223,'District Detail SY 202223'!$K$1,FALSE)</f>
        <v>7.9640000000000004</v>
      </c>
      <c r="M69" s="58">
        <f>VLOOKUP(A69,DistrictDetail_SY202223,'District Detail SY 202223'!$T$1,FALSE)</f>
        <v>8</v>
      </c>
      <c r="N69" s="58">
        <f t="shared" si="3"/>
        <v>3.5999999999999588E-2</v>
      </c>
      <c r="O69" s="58">
        <f>VLOOKUP(A69,DistrictDetail_SY202223,'District Detail SY 202223'!$N$1,FALSE)</f>
        <v>1.919</v>
      </c>
      <c r="P69" s="58">
        <f>VLOOKUP(A69,DistrictDetail_SY202223,'District Detail SY 202223'!$Y$1,FALSE)</f>
        <v>0</v>
      </c>
      <c r="Q69" s="58">
        <f t="shared" si="4"/>
        <v>-1.919</v>
      </c>
      <c r="R69" s="58">
        <f>VLOOKUP(A69,DistrictDetail_SY202223,'District Detail SY 202223'!$M$1,FALSE)</f>
        <v>0.24199999999999999</v>
      </c>
      <c r="S69" s="58">
        <f>VLOOKUP(A69,DistrictDetail_SY202223,'District Detail SY 202223'!$X$1,FALSE)</f>
        <v>1.143</v>
      </c>
      <c r="T69" s="58">
        <f t="shared" si="5"/>
        <v>0.90100000000000002</v>
      </c>
      <c r="U69" s="58">
        <f>VLOOKUP(A69,DistrictDetail_SY202223,'District Detail SY 202223'!$L$1,FALSE)</f>
        <v>0.69599999999999995</v>
      </c>
      <c r="V69" s="58">
        <f>VLOOKUP(A69,DistrictDetail_SY202223,'District Detail SY 202223'!$V$1,FALSE)</f>
        <v>0</v>
      </c>
      <c r="W69" s="58">
        <f t="shared" si="6"/>
        <v>-0.69599999999999995</v>
      </c>
      <c r="X69" s="63">
        <f>VLOOKUP(A69,DistrictDetail_SY202223,'District Detail SY 202223'!$S$1,FALSE)</f>
        <v>0</v>
      </c>
      <c r="Y69" s="63">
        <f>VLOOKUP(A69,DistrictDetail_SY202223,'District Detail SY 202223'!$U$1,FALSE)</f>
        <v>0.27400000000000002</v>
      </c>
      <c r="Z69" s="63">
        <f>VLOOKUP(A69,DistrictDetail_SY202223,'District Detail SY 202223'!$W$1,FALSE)</f>
        <v>0.26600000000000001</v>
      </c>
      <c r="AA69" s="63">
        <f>VLOOKUP(A69,DistrictDetail_SY202223,'District Detail SY 202223'!$Z$1,FALSE)</f>
        <v>0</v>
      </c>
      <c r="AB69" s="63">
        <f>VLOOKUP(A69,DistrictDetail_SY202223,'District Detail SY 202223'!$AA$1,FALSE)</f>
        <v>0</v>
      </c>
      <c r="AC69" s="63">
        <f>VLOOKUP(A69,DistrictDetail_SY202223,'District Detail SY 202223'!$AB$1,FALSE)</f>
        <v>0.82199999999999995</v>
      </c>
      <c r="AD69" s="63">
        <f>VLOOKUP(A69,DistrictDetail_SY202223,'District Detail SY 202223'!$AF$1,FALSE)</f>
        <v>4.0209999999999999</v>
      </c>
    </row>
    <row r="70" spans="1:30" x14ac:dyDescent="0.3">
      <c r="A70" t="s">
        <v>168</v>
      </c>
      <c r="B70" t="s">
        <v>169</v>
      </c>
      <c r="C70" s="61">
        <f t="shared" ref="C70:C132" si="10">U70+R70+O70+L70+F70+I70</f>
        <v>19.657</v>
      </c>
      <c r="D70" s="61">
        <f t="shared" si="8"/>
        <v>39.558000000000007</v>
      </c>
      <c r="E70" s="61">
        <f t="shared" ref="E70:E132" si="11">D70-C70</f>
        <v>19.901000000000007</v>
      </c>
      <c r="F70" s="58">
        <f>VLOOKUP(A70,DistrictDetail_SY202223,'District Detail SY 202223'!$Q$1,FALSE)</f>
        <v>0.61199999999999999</v>
      </c>
      <c r="G70" s="58">
        <f>VLOOKUP(A70,DistrictDetail_SY202223,'District Detail SY 202223'!$AD$1,FALSE)</f>
        <v>0</v>
      </c>
      <c r="H70" s="58">
        <f t="shared" ref="H70:H132" si="12">G70-F70</f>
        <v>-0.61199999999999999</v>
      </c>
      <c r="I70" s="58">
        <f>VLOOKUP(A70,DistrictDetail_SY202223,'District Detail SY 202223'!$P$1,FALSE)</f>
        <v>1.0580000000000001</v>
      </c>
      <c r="J70" s="58">
        <f>VLOOKUP(A70,DistrictDetail_SY202223,'District Detail SY 202223'!$AE$1,FALSE)</f>
        <v>20.529</v>
      </c>
      <c r="K70" s="58">
        <f t="shared" ref="K70:K132" si="13">J70-I70</f>
        <v>19.471</v>
      </c>
      <c r="L70" s="58">
        <f>VLOOKUP(A70,DistrictDetail_SY202223,'District Detail SY 202223'!$K$1,FALSE)</f>
        <v>13.268000000000001</v>
      </c>
      <c r="M70" s="58">
        <f>VLOOKUP(A70,DistrictDetail_SY202223,'District Detail SY 202223'!$T$1,FALSE)</f>
        <v>7.3109999999999999</v>
      </c>
      <c r="N70" s="58">
        <f t="shared" ref="N70:N132" si="14">M70-L70</f>
        <v>-5.9570000000000007</v>
      </c>
      <c r="O70" s="58">
        <f>VLOOKUP(A70,DistrictDetail_SY202223,'District Detail SY 202223'!$N$1,FALSE)</f>
        <v>3.165</v>
      </c>
      <c r="P70" s="58">
        <f>VLOOKUP(A70,DistrictDetail_SY202223,'District Detail SY 202223'!$Y$1,FALSE)</f>
        <v>3.8419999999999992</v>
      </c>
      <c r="Q70" s="58">
        <f t="shared" ref="Q70:Q132" si="15">P70-O70</f>
        <v>0.67699999999999916</v>
      </c>
      <c r="R70" s="58">
        <f>VLOOKUP(A70,DistrictDetail_SY202223,'District Detail SY 202223'!$M$1,FALSE)</f>
        <v>0.40300000000000002</v>
      </c>
      <c r="S70" s="58">
        <f>VLOOKUP(A70,DistrictDetail_SY202223,'District Detail SY 202223'!$X$1,FALSE)</f>
        <v>1.6639999999999999</v>
      </c>
      <c r="T70" s="58">
        <f t="shared" ref="T70:T132" si="16">S70-R70</f>
        <v>1.2609999999999999</v>
      </c>
      <c r="U70" s="58">
        <f>VLOOKUP(A70,DistrictDetail_SY202223,'District Detail SY 202223'!$L$1,FALSE)</f>
        <v>1.151</v>
      </c>
      <c r="V70" s="58">
        <f>VLOOKUP(A70,DistrictDetail_SY202223,'District Detail SY 202223'!$V$1,FALSE)</f>
        <v>0</v>
      </c>
      <c r="W70" s="58">
        <f t="shared" ref="W70:W132" si="17">V70-U70</f>
        <v>-1.151</v>
      </c>
      <c r="X70" s="63">
        <f>VLOOKUP(A70,DistrictDetail_SY202223,'District Detail SY 202223'!$S$1,FALSE)</f>
        <v>0</v>
      </c>
      <c r="Y70" s="63">
        <f>VLOOKUP(A70,DistrictDetail_SY202223,'District Detail SY 202223'!$U$1,FALSE)</f>
        <v>0.35</v>
      </c>
      <c r="Z70" s="63">
        <f>VLOOKUP(A70,DistrictDetail_SY202223,'District Detail SY 202223'!$W$1,FALSE)</f>
        <v>1.379</v>
      </c>
      <c r="AA70" s="63">
        <f>VLOOKUP(A70,DistrictDetail_SY202223,'District Detail SY 202223'!$Z$1,FALSE)</f>
        <v>0.32900000000000001</v>
      </c>
      <c r="AB70" s="63">
        <f>VLOOKUP(A70,DistrictDetail_SY202223,'District Detail SY 202223'!$AA$1,FALSE)</f>
        <v>0.34300000000000003</v>
      </c>
      <c r="AC70" s="63">
        <f>VLOOKUP(A70,DistrictDetail_SY202223,'District Detail SY 202223'!$AB$1,FALSE)</f>
        <v>0</v>
      </c>
      <c r="AD70" s="63">
        <f>VLOOKUP(A70,DistrictDetail_SY202223,'District Detail SY 202223'!$AF$1,FALSE)</f>
        <v>3.8109999999999999</v>
      </c>
    </row>
    <row r="71" spans="1:30" x14ac:dyDescent="0.3">
      <c r="A71" t="s">
        <v>170</v>
      </c>
      <c r="B71" t="s">
        <v>171</v>
      </c>
      <c r="C71" s="61">
        <f t="shared" si="10"/>
        <v>0.33500000000000002</v>
      </c>
      <c r="D71" s="61">
        <f t="shared" ref="D71:D133" si="18">V71+S71+P71+M71+G71+J71+X71+Y71+Z71+AA71+AB71+AC71+AD71</f>
        <v>1.1930000000000001</v>
      </c>
      <c r="E71" s="61">
        <f t="shared" si="11"/>
        <v>0.8580000000000001</v>
      </c>
      <c r="F71" s="58">
        <f>VLOOKUP(A71,DistrictDetail_SY202223,'District Detail SY 202223'!$Q$1,FALSE)</f>
        <v>8.0000000000000002E-3</v>
      </c>
      <c r="G71" s="58">
        <f>VLOOKUP(A71,DistrictDetail_SY202223,'District Detail SY 202223'!$AD$1,FALSE)</f>
        <v>0</v>
      </c>
      <c r="H71" s="58">
        <f t="shared" si="12"/>
        <v>-8.0000000000000002E-3</v>
      </c>
      <c r="I71" s="58">
        <f>VLOOKUP(A71,DistrictDetail_SY202223,'District Detail SY 202223'!$P$1,FALSE)</f>
        <v>1.8000000000000002E-2</v>
      </c>
      <c r="J71" s="58">
        <f>VLOOKUP(A71,DistrictDetail_SY202223,'District Detail SY 202223'!$AE$1,FALSE)</f>
        <v>0</v>
      </c>
      <c r="K71" s="58">
        <f t="shared" si="13"/>
        <v>-1.8000000000000002E-2</v>
      </c>
      <c r="L71" s="58">
        <f>VLOOKUP(A71,DistrictDetail_SY202223,'District Detail SY 202223'!$K$1,FALSE)</f>
        <v>0.23499999999999999</v>
      </c>
      <c r="M71" s="58">
        <f>VLOOKUP(A71,DistrictDetail_SY202223,'District Detail SY 202223'!$T$1,FALSE)</f>
        <v>1</v>
      </c>
      <c r="N71" s="58">
        <f t="shared" si="14"/>
        <v>0.76500000000000001</v>
      </c>
      <c r="O71" s="58">
        <f>VLOOKUP(A71,DistrictDetail_SY202223,'District Detail SY 202223'!$N$1,FALSE)</f>
        <v>5.2999999999999999E-2</v>
      </c>
      <c r="P71" s="58">
        <f>VLOOKUP(A71,DistrictDetail_SY202223,'District Detail SY 202223'!$Y$1,FALSE)</f>
        <v>0</v>
      </c>
      <c r="Q71" s="58">
        <f t="shared" si="15"/>
        <v>-5.2999999999999999E-2</v>
      </c>
      <c r="R71" s="58">
        <f>VLOOKUP(A71,DistrictDetail_SY202223,'District Detail SY 202223'!$M$1,FALSE)</f>
        <v>5.0000000000000001E-3</v>
      </c>
      <c r="S71" s="58">
        <f>VLOOKUP(A71,DistrictDetail_SY202223,'District Detail SY 202223'!$X$1,FALSE)</f>
        <v>0</v>
      </c>
      <c r="T71" s="58">
        <f t="shared" si="16"/>
        <v>-5.0000000000000001E-3</v>
      </c>
      <c r="U71" s="58">
        <f>VLOOKUP(A71,DistrictDetail_SY202223,'District Detail SY 202223'!$L$1,FALSE)</f>
        <v>1.6E-2</v>
      </c>
      <c r="V71" s="58">
        <f>VLOOKUP(A71,DistrictDetail_SY202223,'District Detail SY 202223'!$V$1,FALSE)</f>
        <v>0</v>
      </c>
      <c r="W71" s="58">
        <f t="shared" si="17"/>
        <v>-1.6E-2</v>
      </c>
      <c r="X71" s="63">
        <f>VLOOKUP(A71,DistrictDetail_SY202223,'District Detail SY 202223'!$S$1,FALSE)</f>
        <v>0</v>
      </c>
      <c r="Y71" s="63">
        <f>VLOOKUP(A71,DistrictDetail_SY202223,'District Detail SY 202223'!$U$1,FALSE)</f>
        <v>0</v>
      </c>
      <c r="Z71" s="63">
        <f>VLOOKUP(A71,DistrictDetail_SY202223,'District Detail SY 202223'!$W$1,FALSE)</f>
        <v>0</v>
      </c>
      <c r="AA71" s="63">
        <f>VLOOKUP(A71,DistrictDetail_SY202223,'District Detail SY 202223'!$Z$1,FALSE)</f>
        <v>0</v>
      </c>
      <c r="AB71" s="63">
        <f>VLOOKUP(A71,DistrictDetail_SY202223,'District Detail SY 202223'!$AA$1,FALSE)</f>
        <v>0</v>
      </c>
      <c r="AC71" s="63">
        <f>VLOOKUP(A71,DistrictDetail_SY202223,'District Detail SY 202223'!$AB$1,FALSE)</f>
        <v>0</v>
      </c>
      <c r="AD71" s="63">
        <f>VLOOKUP(A71,DistrictDetail_SY202223,'District Detail SY 202223'!$AF$1,FALSE)</f>
        <v>0.193</v>
      </c>
    </row>
    <row r="72" spans="1:30" x14ac:dyDescent="0.3">
      <c r="A72" t="s">
        <v>172</v>
      </c>
      <c r="B72" t="s">
        <v>173</v>
      </c>
      <c r="C72" s="61">
        <f t="shared" si="10"/>
        <v>6.2330000000000005</v>
      </c>
      <c r="D72" s="61">
        <f t="shared" si="18"/>
        <v>10.422000000000001</v>
      </c>
      <c r="E72" s="61">
        <f t="shared" si="11"/>
        <v>4.1890000000000001</v>
      </c>
      <c r="F72" s="58">
        <f>VLOOKUP(A72,DistrictDetail_SY202223,'District Detail SY 202223'!$Q$1,FALSE)</f>
        <v>0.21299999999999999</v>
      </c>
      <c r="G72" s="58">
        <f>VLOOKUP(A72,DistrictDetail_SY202223,'District Detail SY 202223'!$AD$1,FALSE)</f>
        <v>0</v>
      </c>
      <c r="H72" s="58">
        <f t="shared" si="12"/>
        <v>-0.21299999999999999</v>
      </c>
      <c r="I72" s="58">
        <f>VLOOKUP(A72,DistrictDetail_SY202223,'District Detail SY 202223'!$P$1,FALSE)</f>
        <v>0.34099999999999997</v>
      </c>
      <c r="J72" s="58">
        <f>VLOOKUP(A72,DistrictDetail_SY202223,'District Detail SY 202223'!$AE$1,FALSE)</f>
        <v>2.1669999999999998</v>
      </c>
      <c r="K72" s="58">
        <f t="shared" si="13"/>
        <v>1.8259999999999998</v>
      </c>
      <c r="L72" s="58">
        <f>VLOOKUP(A72,DistrictDetail_SY202223,'District Detail SY 202223'!$K$1,FALSE)</f>
        <v>4.1260000000000003</v>
      </c>
      <c r="M72" s="58">
        <f>VLOOKUP(A72,DistrictDetail_SY202223,'District Detail SY 202223'!$T$1,FALSE)</f>
        <v>3.5</v>
      </c>
      <c r="N72" s="58">
        <f t="shared" si="14"/>
        <v>-0.62600000000000033</v>
      </c>
      <c r="O72" s="58">
        <f>VLOOKUP(A72,DistrictDetail_SY202223,'District Detail SY 202223'!$N$1,FALSE)</f>
        <v>1.026</v>
      </c>
      <c r="P72" s="58">
        <f>VLOOKUP(A72,DistrictDetail_SY202223,'District Detail SY 202223'!$Y$1,FALSE)</f>
        <v>0.41500000000000004</v>
      </c>
      <c r="Q72" s="58">
        <f t="shared" si="15"/>
        <v>-0.61099999999999999</v>
      </c>
      <c r="R72" s="58">
        <f>VLOOKUP(A72,DistrictDetail_SY202223,'District Detail SY 202223'!$M$1,FALSE)</f>
        <v>0.13700000000000001</v>
      </c>
      <c r="S72" s="58">
        <f>VLOOKUP(A72,DistrictDetail_SY202223,'District Detail SY 202223'!$X$1,FALSE)</f>
        <v>0.46199999999999997</v>
      </c>
      <c r="T72" s="58">
        <f t="shared" si="16"/>
        <v>0.32499999999999996</v>
      </c>
      <c r="U72" s="58">
        <f>VLOOKUP(A72,DistrictDetail_SY202223,'District Detail SY 202223'!$L$1,FALSE)</f>
        <v>0.39</v>
      </c>
      <c r="V72" s="58">
        <f>VLOOKUP(A72,DistrictDetail_SY202223,'District Detail SY 202223'!$V$1,FALSE)</f>
        <v>1.1000000000000001</v>
      </c>
      <c r="W72" s="58">
        <f t="shared" si="17"/>
        <v>0.71000000000000008</v>
      </c>
      <c r="X72" s="63">
        <f>VLOOKUP(A72,DistrictDetail_SY202223,'District Detail SY 202223'!$S$1,FALSE)</f>
        <v>0</v>
      </c>
      <c r="Y72" s="63">
        <f>VLOOKUP(A72,DistrictDetail_SY202223,'District Detail SY 202223'!$U$1,FALSE)</f>
        <v>0.20300000000000001</v>
      </c>
      <c r="Z72" s="63">
        <f>VLOOKUP(A72,DistrictDetail_SY202223,'District Detail SY 202223'!$W$1,FALSE)</f>
        <v>0.36399999999999999</v>
      </c>
      <c r="AA72" s="63">
        <f>VLOOKUP(A72,DistrictDetail_SY202223,'District Detail SY 202223'!$Z$1,FALSE)</f>
        <v>0</v>
      </c>
      <c r="AB72" s="63">
        <f>VLOOKUP(A72,DistrictDetail_SY202223,'District Detail SY 202223'!$AA$1,FALSE)</f>
        <v>0</v>
      </c>
      <c r="AC72" s="63">
        <f>VLOOKUP(A72,DistrictDetail_SY202223,'District Detail SY 202223'!$AB$1,FALSE)</f>
        <v>0.46200000000000002</v>
      </c>
      <c r="AD72" s="63">
        <f>VLOOKUP(A72,DistrictDetail_SY202223,'District Detail SY 202223'!$AF$1,FALSE)</f>
        <v>1.7489999999999999</v>
      </c>
    </row>
    <row r="73" spans="1:30" x14ac:dyDescent="0.3">
      <c r="A73" t="s">
        <v>174</v>
      </c>
      <c r="B73" t="s">
        <v>175</v>
      </c>
      <c r="C73" s="61">
        <f t="shared" si="10"/>
        <v>67.813000000000002</v>
      </c>
      <c r="D73" s="61">
        <f t="shared" si="18"/>
        <v>119.81000000000003</v>
      </c>
      <c r="E73" s="61">
        <f t="shared" si="11"/>
        <v>51.997000000000028</v>
      </c>
      <c r="F73" s="58">
        <f>VLOOKUP(A73,DistrictDetail_SY202223,'District Detail SY 202223'!$Q$1,FALSE)</f>
        <v>2.1</v>
      </c>
      <c r="G73" s="58">
        <f>VLOOKUP(A73,DistrictDetail_SY202223,'District Detail SY 202223'!$AD$1,FALSE)</f>
        <v>5.6820000000000004</v>
      </c>
      <c r="H73" s="58">
        <f t="shared" si="12"/>
        <v>3.5820000000000003</v>
      </c>
      <c r="I73" s="58">
        <f>VLOOKUP(A73,DistrictDetail_SY202223,'District Detail SY 202223'!$P$1,FALSE)</f>
        <v>3.649</v>
      </c>
      <c r="J73" s="58">
        <f>VLOOKUP(A73,DistrictDetail_SY202223,'District Detail SY 202223'!$AE$1,FALSE)</f>
        <v>25.957000000000001</v>
      </c>
      <c r="K73" s="58">
        <f t="shared" si="13"/>
        <v>22.308</v>
      </c>
      <c r="L73" s="58">
        <f>VLOOKUP(A73,DistrictDetail_SY202223,'District Detail SY 202223'!$K$1,FALSE)</f>
        <v>45.786000000000001</v>
      </c>
      <c r="M73" s="58">
        <f>VLOOKUP(A73,DistrictDetail_SY202223,'District Detail SY 202223'!$T$1,FALSE)</f>
        <v>45.110999999999997</v>
      </c>
      <c r="N73" s="58">
        <f t="shared" si="14"/>
        <v>-0.67500000000000426</v>
      </c>
      <c r="O73" s="58">
        <f>VLOOKUP(A73,DistrictDetail_SY202223,'District Detail SY 202223'!$N$1,FALSE)</f>
        <v>10.934999999999999</v>
      </c>
      <c r="P73" s="58">
        <f>VLOOKUP(A73,DistrictDetail_SY202223,'District Detail SY 202223'!$Y$1,FALSE)</f>
        <v>15.031000000000001</v>
      </c>
      <c r="Q73" s="58">
        <f t="shared" si="15"/>
        <v>4.0960000000000019</v>
      </c>
      <c r="R73" s="58">
        <f>VLOOKUP(A73,DistrictDetail_SY202223,'District Detail SY 202223'!$M$1,FALSE)</f>
        <v>1.385</v>
      </c>
      <c r="S73" s="58">
        <f>VLOOKUP(A73,DistrictDetail_SY202223,'District Detail SY 202223'!$X$1,FALSE)</f>
        <v>5.4359999999999999</v>
      </c>
      <c r="T73" s="58">
        <f t="shared" si="16"/>
        <v>4.0510000000000002</v>
      </c>
      <c r="U73" s="58">
        <f>VLOOKUP(A73,DistrictDetail_SY202223,'District Detail SY 202223'!$L$1,FALSE)</f>
        <v>3.9579999999999997</v>
      </c>
      <c r="V73" s="58">
        <f>VLOOKUP(A73,DistrictDetail_SY202223,'District Detail SY 202223'!$V$1,FALSE)</f>
        <v>0</v>
      </c>
      <c r="W73" s="58">
        <f t="shared" si="17"/>
        <v>-3.9579999999999997</v>
      </c>
      <c r="X73" s="63">
        <f>VLOOKUP(A73,DistrictDetail_SY202223,'District Detail SY 202223'!$S$1,FALSE)</f>
        <v>0.311</v>
      </c>
      <c r="Y73" s="63">
        <f>VLOOKUP(A73,DistrictDetail_SY202223,'District Detail SY 202223'!$U$1,FALSE)</f>
        <v>3.4169999999999998</v>
      </c>
      <c r="Z73" s="63">
        <f>VLOOKUP(A73,DistrictDetail_SY202223,'District Detail SY 202223'!$W$1,FALSE)</f>
        <v>11.772</v>
      </c>
      <c r="AA73" s="63">
        <f>VLOOKUP(A73,DistrictDetail_SY202223,'District Detail SY 202223'!$Z$1,FALSE)</f>
        <v>1.895</v>
      </c>
      <c r="AB73" s="63">
        <f>VLOOKUP(A73,DistrictDetail_SY202223,'District Detail SY 202223'!$AA$1,FALSE)</f>
        <v>0</v>
      </c>
      <c r="AC73" s="63">
        <f>VLOOKUP(A73,DistrictDetail_SY202223,'District Detail SY 202223'!$AB$1,FALSE)</f>
        <v>0</v>
      </c>
      <c r="AD73" s="63">
        <f>VLOOKUP(A73,DistrictDetail_SY202223,'District Detail SY 202223'!$AF$1,FALSE)</f>
        <v>5.1980000000000004</v>
      </c>
    </row>
    <row r="74" spans="1:30" x14ac:dyDescent="0.3">
      <c r="A74" t="s">
        <v>176</v>
      </c>
      <c r="B74" t="s">
        <v>177</v>
      </c>
      <c r="C74" s="61">
        <f t="shared" si="10"/>
        <v>10.682000000000002</v>
      </c>
      <c r="D74" s="61">
        <f t="shared" si="18"/>
        <v>20.361999999999998</v>
      </c>
      <c r="E74" s="61">
        <f t="shared" si="11"/>
        <v>9.6799999999999962</v>
      </c>
      <c r="F74" s="58">
        <f>VLOOKUP(A74,DistrictDetail_SY202223,'District Detail SY 202223'!$Q$1,FALSE)</f>
        <v>0.34799999999999998</v>
      </c>
      <c r="G74" s="58">
        <f>VLOOKUP(A74,DistrictDetail_SY202223,'District Detail SY 202223'!$AD$1,FALSE)</f>
        <v>0</v>
      </c>
      <c r="H74" s="58">
        <f t="shared" si="12"/>
        <v>-0.34799999999999998</v>
      </c>
      <c r="I74" s="58">
        <f>VLOOKUP(A74,DistrictDetail_SY202223,'District Detail SY 202223'!$P$1,FALSE)</f>
        <v>0.58199999999999996</v>
      </c>
      <c r="J74" s="58">
        <f>VLOOKUP(A74,DistrictDetail_SY202223,'District Detail SY 202223'!$AE$1,FALSE)</f>
        <v>7.0529999999999999</v>
      </c>
      <c r="K74" s="58">
        <f t="shared" si="13"/>
        <v>6.4710000000000001</v>
      </c>
      <c r="L74" s="58">
        <f>VLOOKUP(A74,DistrictDetail_SY202223,'District Detail SY 202223'!$K$1,FALSE)</f>
        <v>7.117</v>
      </c>
      <c r="M74" s="58">
        <f>VLOOKUP(A74,DistrictDetail_SY202223,'District Detail SY 202223'!$T$1,FALSE)</f>
        <v>7</v>
      </c>
      <c r="N74" s="58">
        <f t="shared" si="14"/>
        <v>-0.11699999999999999</v>
      </c>
      <c r="O74" s="58">
        <f>VLOOKUP(A74,DistrictDetail_SY202223,'District Detail SY 202223'!$N$1,FALSE)</f>
        <v>1.7610000000000001</v>
      </c>
      <c r="P74" s="58">
        <f>VLOOKUP(A74,DistrictDetail_SY202223,'District Detail SY 202223'!$Y$1,FALSE)</f>
        <v>0</v>
      </c>
      <c r="Q74" s="58">
        <f t="shared" si="15"/>
        <v>-1.7610000000000001</v>
      </c>
      <c r="R74" s="58">
        <f>VLOOKUP(A74,DistrictDetail_SY202223,'District Detail SY 202223'!$M$1,FALSE)</f>
        <v>0.22600000000000001</v>
      </c>
      <c r="S74" s="58">
        <f>VLOOKUP(A74,DistrictDetail_SY202223,'District Detail SY 202223'!$X$1,FALSE)</f>
        <v>2.0860000000000003</v>
      </c>
      <c r="T74" s="58">
        <f t="shared" si="16"/>
        <v>1.8600000000000003</v>
      </c>
      <c r="U74" s="58">
        <f>VLOOKUP(A74,DistrictDetail_SY202223,'District Detail SY 202223'!$L$1,FALSE)</f>
        <v>0.64800000000000013</v>
      </c>
      <c r="V74" s="58">
        <f>VLOOKUP(A74,DistrictDetail_SY202223,'District Detail SY 202223'!$V$1,FALSE)</f>
        <v>0</v>
      </c>
      <c r="W74" s="58">
        <f t="shared" si="17"/>
        <v>-0.64800000000000013</v>
      </c>
      <c r="X74" s="63">
        <f>VLOOKUP(A74,DistrictDetail_SY202223,'District Detail SY 202223'!$S$1,FALSE)</f>
        <v>0</v>
      </c>
      <c r="Y74" s="63">
        <f>VLOOKUP(A74,DistrictDetail_SY202223,'District Detail SY 202223'!$U$1,FALSE)</f>
        <v>0</v>
      </c>
      <c r="Z74" s="63">
        <f>VLOOKUP(A74,DistrictDetail_SY202223,'District Detail SY 202223'!$W$1,FALSE)</f>
        <v>0.23699999999999999</v>
      </c>
      <c r="AA74" s="63">
        <f>VLOOKUP(A74,DistrictDetail_SY202223,'District Detail SY 202223'!$Z$1,FALSE)</f>
        <v>0</v>
      </c>
      <c r="AB74" s="63">
        <f>VLOOKUP(A74,DistrictDetail_SY202223,'District Detail SY 202223'!$AA$1,FALSE)</f>
        <v>0.47199999999999998</v>
      </c>
      <c r="AC74" s="63">
        <f>VLOOKUP(A74,DistrictDetail_SY202223,'District Detail SY 202223'!$AB$1,FALSE)</f>
        <v>0.23699999999999999</v>
      </c>
      <c r="AD74" s="63">
        <f>VLOOKUP(A74,DistrictDetail_SY202223,'District Detail SY 202223'!$AF$1,FALSE)</f>
        <v>3.2770000000000001</v>
      </c>
    </row>
    <row r="75" spans="1:30" x14ac:dyDescent="0.3">
      <c r="A75" t="s">
        <v>178</v>
      </c>
      <c r="B75" t="s">
        <v>179</v>
      </c>
      <c r="C75" s="61">
        <f t="shared" si="10"/>
        <v>4.3319999999999999</v>
      </c>
      <c r="D75" s="61">
        <f t="shared" si="18"/>
        <v>4.8780000000000001</v>
      </c>
      <c r="E75" s="61">
        <f t="shared" si="11"/>
        <v>0.54600000000000026</v>
      </c>
      <c r="F75" s="58">
        <f>VLOOKUP(A75,DistrictDetail_SY202223,'District Detail SY 202223'!$Q$1,FALSE)</f>
        <v>0.16200000000000001</v>
      </c>
      <c r="G75" s="58">
        <f>VLOOKUP(A75,DistrictDetail_SY202223,'District Detail SY 202223'!$AD$1,FALSE)</f>
        <v>0</v>
      </c>
      <c r="H75" s="58">
        <f t="shared" si="12"/>
        <v>-0.16200000000000001</v>
      </c>
      <c r="I75" s="58">
        <f>VLOOKUP(A75,DistrictDetail_SY202223,'District Detail SY 202223'!$P$1,FALSE)</f>
        <v>0.24199999999999999</v>
      </c>
      <c r="J75" s="58">
        <f>VLOOKUP(A75,DistrictDetail_SY202223,'District Detail SY 202223'!$AE$1,FALSE)</f>
        <v>0</v>
      </c>
      <c r="K75" s="58">
        <f t="shared" si="13"/>
        <v>-0.24199999999999999</v>
      </c>
      <c r="L75" s="58">
        <f>VLOOKUP(A75,DistrictDetail_SY202223,'District Detail SY 202223'!$K$1,FALSE)</f>
        <v>2.7970000000000002</v>
      </c>
      <c r="M75" s="58">
        <f>VLOOKUP(A75,DistrictDetail_SY202223,'District Detail SY 202223'!$T$1,FALSE)</f>
        <v>2.31</v>
      </c>
      <c r="N75" s="58">
        <f t="shared" si="14"/>
        <v>-0.4870000000000001</v>
      </c>
      <c r="O75" s="58">
        <f>VLOOKUP(A75,DistrictDetail_SY202223,'District Detail SY 202223'!$N$1,FALSE)</f>
        <v>0.73799999999999999</v>
      </c>
      <c r="P75" s="58">
        <f>VLOOKUP(A75,DistrictDetail_SY202223,'District Detail SY 202223'!$Y$1,FALSE)</f>
        <v>0</v>
      </c>
      <c r="Q75" s="58">
        <f t="shared" si="15"/>
        <v>-0.73799999999999999</v>
      </c>
      <c r="R75" s="58">
        <f>VLOOKUP(A75,DistrictDetail_SY202223,'District Detail SY 202223'!$M$1,FALSE)</f>
        <v>0.10200000000000001</v>
      </c>
      <c r="S75" s="58">
        <f>VLOOKUP(A75,DistrictDetail_SY202223,'District Detail SY 202223'!$X$1,FALSE)</f>
        <v>0.182</v>
      </c>
      <c r="T75" s="58">
        <f t="shared" si="16"/>
        <v>7.9999999999999988E-2</v>
      </c>
      <c r="U75" s="58">
        <f>VLOOKUP(A75,DistrictDetail_SY202223,'District Detail SY 202223'!$L$1,FALSE)</f>
        <v>0.29100000000000004</v>
      </c>
      <c r="V75" s="58">
        <f>VLOOKUP(A75,DistrictDetail_SY202223,'District Detail SY 202223'!$V$1,FALSE)</f>
        <v>0</v>
      </c>
      <c r="W75" s="58">
        <f t="shared" si="17"/>
        <v>-0.29100000000000004</v>
      </c>
      <c r="X75" s="63">
        <f>VLOOKUP(A75,DistrictDetail_SY202223,'District Detail SY 202223'!$S$1,FALSE)</f>
        <v>0</v>
      </c>
      <c r="Y75" s="63">
        <f>VLOOKUP(A75,DistrictDetail_SY202223,'District Detail SY 202223'!$U$1,FALSE)</f>
        <v>0</v>
      </c>
      <c r="Z75" s="63">
        <f>VLOOKUP(A75,DistrictDetail_SY202223,'District Detail SY 202223'!$W$1,FALSE)</f>
        <v>0.46899999999999997</v>
      </c>
      <c r="AA75" s="63">
        <f>VLOOKUP(A75,DistrictDetail_SY202223,'District Detail SY 202223'!$Z$1,FALSE)</f>
        <v>0</v>
      </c>
      <c r="AB75" s="63">
        <f>VLOOKUP(A75,DistrictDetail_SY202223,'District Detail SY 202223'!$AA$1,FALSE)</f>
        <v>0</v>
      </c>
      <c r="AC75" s="63">
        <f>VLOOKUP(A75,DistrictDetail_SY202223,'District Detail SY 202223'!$AB$1,FALSE)</f>
        <v>0</v>
      </c>
      <c r="AD75" s="63">
        <f>VLOOKUP(A75,DistrictDetail_SY202223,'District Detail SY 202223'!$AF$1,FALSE)</f>
        <v>1.917</v>
      </c>
    </row>
    <row r="76" spans="1:30" x14ac:dyDescent="0.3">
      <c r="A76" t="s">
        <v>180</v>
      </c>
      <c r="B76" t="s">
        <v>181</v>
      </c>
      <c r="C76" s="61">
        <f t="shared" si="10"/>
        <v>0.27800000000000002</v>
      </c>
      <c r="D76" s="61">
        <f t="shared" si="18"/>
        <v>1.1259999999999999</v>
      </c>
      <c r="E76" s="61">
        <f t="shared" si="11"/>
        <v>0.84799999999999986</v>
      </c>
      <c r="F76" s="58">
        <f>VLOOKUP(A76,DistrictDetail_SY202223,'District Detail SY 202223'!$Q$1,FALSE)</f>
        <v>7.0000000000000001E-3</v>
      </c>
      <c r="G76" s="58">
        <f>VLOOKUP(A76,DistrictDetail_SY202223,'District Detail SY 202223'!$AD$1,FALSE)</f>
        <v>0</v>
      </c>
      <c r="H76" s="58">
        <f t="shared" si="12"/>
        <v>-7.0000000000000001E-3</v>
      </c>
      <c r="I76" s="58">
        <f>VLOOKUP(A76,DistrictDetail_SY202223,'District Detail SY 202223'!$P$1,FALSE)</f>
        <v>1.4E-2</v>
      </c>
      <c r="J76" s="58">
        <f>VLOOKUP(A76,DistrictDetail_SY202223,'District Detail SY 202223'!$AE$1,FALSE)</f>
        <v>0.25600000000000001</v>
      </c>
      <c r="K76" s="58">
        <f t="shared" si="13"/>
        <v>0.24199999999999999</v>
      </c>
      <c r="L76" s="58">
        <f>VLOOKUP(A76,DistrictDetail_SY202223,'District Detail SY 202223'!$K$1,FALSE)</f>
        <v>0.193</v>
      </c>
      <c r="M76" s="58">
        <f>VLOOKUP(A76,DistrictDetail_SY202223,'District Detail SY 202223'!$T$1,FALSE)</f>
        <v>0.87</v>
      </c>
      <c r="N76" s="58">
        <f t="shared" si="14"/>
        <v>0.67700000000000005</v>
      </c>
      <c r="O76" s="58">
        <f>VLOOKUP(A76,DistrictDetail_SY202223,'District Detail SY 202223'!$N$1,FALSE)</f>
        <v>4.3999999999999997E-2</v>
      </c>
      <c r="P76" s="58">
        <f>VLOOKUP(A76,DistrictDetail_SY202223,'District Detail SY 202223'!$Y$1,FALSE)</f>
        <v>0</v>
      </c>
      <c r="Q76" s="58">
        <f t="shared" si="15"/>
        <v>-4.3999999999999997E-2</v>
      </c>
      <c r="R76" s="58">
        <f>VLOOKUP(A76,DistrictDetail_SY202223,'District Detail SY 202223'!$M$1,FALSE)</f>
        <v>5.0000000000000001E-3</v>
      </c>
      <c r="S76" s="58">
        <f>VLOOKUP(A76,DistrictDetail_SY202223,'District Detail SY 202223'!$X$1,FALSE)</f>
        <v>0</v>
      </c>
      <c r="T76" s="58">
        <f t="shared" si="16"/>
        <v>-5.0000000000000001E-3</v>
      </c>
      <c r="U76" s="58">
        <f>VLOOKUP(A76,DistrictDetail_SY202223,'District Detail SY 202223'!$L$1,FALSE)</f>
        <v>1.5000000000000001E-2</v>
      </c>
      <c r="V76" s="58">
        <f>VLOOKUP(A76,DistrictDetail_SY202223,'District Detail SY 202223'!$V$1,FALSE)</f>
        <v>0</v>
      </c>
      <c r="W76" s="58">
        <f t="shared" si="17"/>
        <v>-1.5000000000000001E-2</v>
      </c>
      <c r="X76" s="63">
        <f>VLOOKUP(A76,DistrictDetail_SY202223,'District Detail SY 202223'!$S$1,FALSE)</f>
        <v>0</v>
      </c>
      <c r="Y76" s="63">
        <f>VLOOKUP(A76,DistrictDetail_SY202223,'District Detail SY 202223'!$U$1,FALSE)</f>
        <v>0</v>
      </c>
      <c r="Z76" s="63">
        <f>VLOOKUP(A76,DistrictDetail_SY202223,'District Detail SY 202223'!$W$1,FALSE)</f>
        <v>0</v>
      </c>
      <c r="AA76" s="63">
        <f>VLOOKUP(A76,DistrictDetail_SY202223,'District Detail SY 202223'!$Z$1,FALSE)</f>
        <v>0</v>
      </c>
      <c r="AB76" s="63">
        <f>VLOOKUP(A76,DistrictDetail_SY202223,'District Detail SY 202223'!$AA$1,FALSE)</f>
        <v>0</v>
      </c>
      <c r="AC76" s="63">
        <f>VLOOKUP(A76,DistrictDetail_SY202223,'District Detail SY 202223'!$AB$1,FALSE)</f>
        <v>0</v>
      </c>
      <c r="AD76" s="63">
        <f>VLOOKUP(A76,DistrictDetail_SY202223,'District Detail SY 202223'!$AF$1,FALSE)</f>
        <v>0</v>
      </c>
    </row>
    <row r="77" spans="1:30" x14ac:dyDescent="0.3">
      <c r="A77" t="s">
        <v>182</v>
      </c>
      <c r="B77" t="s">
        <v>183</v>
      </c>
      <c r="C77" s="61">
        <f t="shared" si="10"/>
        <v>1.226</v>
      </c>
      <c r="D77" s="61">
        <f t="shared" si="18"/>
        <v>2.032</v>
      </c>
      <c r="E77" s="61">
        <f t="shared" si="11"/>
        <v>0.80600000000000005</v>
      </c>
      <c r="F77" s="58">
        <f>VLOOKUP(A77,DistrictDetail_SY202223,'District Detail SY 202223'!$Q$1,FALSE)</f>
        <v>4.2000000000000003E-2</v>
      </c>
      <c r="G77" s="58">
        <f>VLOOKUP(A77,DistrictDetail_SY202223,'District Detail SY 202223'!$AD$1,FALSE)</f>
        <v>0</v>
      </c>
      <c r="H77" s="58">
        <f t="shared" si="12"/>
        <v>-4.2000000000000003E-2</v>
      </c>
      <c r="I77" s="58">
        <f>VLOOKUP(A77,DistrictDetail_SY202223,'District Detail SY 202223'!$P$1,FALSE)</f>
        <v>6.7000000000000004E-2</v>
      </c>
      <c r="J77" s="58">
        <f>VLOOKUP(A77,DistrictDetail_SY202223,'District Detail SY 202223'!$AE$1,FALSE)</f>
        <v>1.367</v>
      </c>
      <c r="K77" s="58">
        <f t="shared" si="13"/>
        <v>1.3</v>
      </c>
      <c r="L77" s="58">
        <f>VLOOKUP(A77,DistrictDetail_SY202223,'District Detail SY 202223'!$K$1,FALSE)</f>
        <v>0.80800000000000005</v>
      </c>
      <c r="M77" s="58">
        <f>VLOOKUP(A77,DistrictDetail_SY202223,'District Detail SY 202223'!$T$1,FALSE)</f>
        <v>0</v>
      </c>
      <c r="N77" s="58">
        <f t="shared" si="14"/>
        <v>-0.80800000000000005</v>
      </c>
      <c r="O77" s="58">
        <f>VLOOKUP(A77,DistrictDetail_SY202223,'District Detail SY 202223'!$N$1,FALSE)</f>
        <v>0.20400000000000001</v>
      </c>
      <c r="P77" s="58">
        <f>VLOOKUP(A77,DistrictDetail_SY202223,'District Detail SY 202223'!$Y$1,FALSE)</f>
        <v>0.60000000000000009</v>
      </c>
      <c r="Q77" s="58">
        <f t="shared" si="15"/>
        <v>0.39600000000000007</v>
      </c>
      <c r="R77" s="58">
        <f>VLOOKUP(A77,DistrictDetail_SY202223,'District Detail SY 202223'!$M$1,FALSE)</f>
        <v>2.7000000000000003E-2</v>
      </c>
      <c r="S77" s="58">
        <f>VLOOKUP(A77,DistrictDetail_SY202223,'District Detail SY 202223'!$X$1,FALSE)</f>
        <v>0</v>
      </c>
      <c r="T77" s="58">
        <f t="shared" si="16"/>
        <v>-2.7000000000000003E-2</v>
      </c>
      <c r="U77" s="58">
        <f>VLOOKUP(A77,DistrictDetail_SY202223,'District Detail SY 202223'!$L$1,FALSE)</f>
        <v>7.8000000000000014E-2</v>
      </c>
      <c r="V77" s="58">
        <f>VLOOKUP(A77,DistrictDetail_SY202223,'District Detail SY 202223'!$V$1,FALSE)</f>
        <v>0</v>
      </c>
      <c r="W77" s="58">
        <f t="shared" si="17"/>
        <v>-7.8000000000000014E-2</v>
      </c>
      <c r="X77" s="63">
        <f>VLOOKUP(A77,DistrictDetail_SY202223,'District Detail SY 202223'!$S$1,FALSE)</f>
        <v>0</v>
      </c>
      <c r="Y77" s="63">
        <f>VLOOKUP(A77,DistrictDetail_SY202223,'District Detail SY 202223'!$U$1,FALSE)</f>
        <v>0</v>
      </c>
      <c r="Z77" s="63">
        <f>VLOOKUP(A77,DistrictDetail_SY202223,'District Detail SY 202223'!$W$1,FALSE)</f>
        <v>0.06</v>
      </c>
      <c r="AA77" s="63">
        <f>VLOOKUP(A77,DistrictDetail_SY202223,'District Detail SY 202223'!$Z$1,FALSE)</f>
        <v>5.0000000000000001E-3</v>
      </c>
      <c r="AB77" s="63">
        <f>VLOOKUP(A77,DistrictDetail_SY202223,'District Detail SY 202223'!$AA$1,FALSE)</f>
        <v>0</v>
      </c>
      <c r="AC77" s="63">
        <f>VLOOKUP(A77,DistrictDetail_SY202223,'District Detail SY 202223'!$AB$1,FALSE)</f>
        <v>0</v>
      </c>
      <c r="AD77" s="63">
        <f>VLOOKUP(A77,DistrictDetail_SY202223,'District Detail SY 202223'!$AF$1,FALSE)</f>
        <v>0</v>
      </c>
    </row>
    <row r="78" spans="1:30" x14ac:dyDescent="0.3">
      <c r="A78" t="s">
        <v>184</v>
      </c>
      <c r="B78" t="s">
        <v>185</v>
      </c>
      <c r="C78" s="61">
        <f t="shared" si="10"/>
        <v>13.981</v>
      </c>
      <c r="D78" s="61">
        <f t="shared" si="18"/>
        <v>16.204000000000001</v>
      </c>
      <c r="E78" s="61">
        <f t="shared" si="11"/>
        <v>2.2230000000000008</v>
      </c>
      <c r="F78" s="58">
        <f>VLOOKUP(A78,DistrictDetail_SY202223,'District Detail SY 202223'!$Q$1,FALSE)</f>
        <v>0.47399999999999998</v>
      </c>
      <c r="G78" s="58">
        <f>VLOOKUP(A78,DistrictDetail_SY202223,'District Detail SY 202223'!$AD$1,FALSE)</f>
        <v>0</v>
      </c>
      <c r="H78" s="58">
        <f t="shared" si="12"/>
        <v>-0.47399999999999998</v>
      </c>
      <c r="I78" s="58">
        <f>VLOOKUP(A78,DistrictDetail_SY202223,'District Detail SY 202223'!$P$1,FALSE)</f>
        <v>0.76600000000000001</v>
      </c>
      <c r="J78" s="58">
        <f>VLOOKUP(A78,DistrictDetail_SY202223,'District Detail SY 202223'!$AE$1,FALSE)</f>
        <v>3.3570000000000002</v>
      </c>
      <c r="K78" s="58">
        <f t="shared" si="13"/>
        <v>2.5910000000000002</v>
      </c>
      <c r="L78" s="58">
        <f>VLOOKUP(A78,DistrictDetail_SY202223,'District Detail SY 202223'!$K$1,FALSE)</f>
        <v>9.2409999999999997</v>
      </c>
      <c r="M78" s="58">
        <f>VLOOKUP(A78,DistrictDetail_SY202223,'District Detail SY 202223'!$T$1,FALSE)</f>
        <v>8.9109999999999996</v>
      </c>
      <c r="N78" s="58">
        <f t="shared" si="14"/>
        <v>-0.33000000000000007</v>
      </c>
      <c r="O78" s="58">
        <f>VLOOKUP(A78,DistrictDetail_SY202223,'District Detail SY 202223'!$N$1,FALSE)</f>
        <v>2.323</v>
      </c>
      <c r="P78" s="58">
        <f>VLOOKUP(A78,DistrictDetail_SY202223,'District Detail SY 202223'!$Y$1,FALSE)</f>
        <v>0.88700000000000012</v>
      </c>
      <c r="Q78" s="58">
        <f t="shared" si="15"/>
        <v>-1.4359999999999999</v>
      </c>
      <c r="R78" s="58">
        <f>VLOOKUP(A78,DistrictDetail_SY202223,'District Detail SY 202223'!$M$1,FALSE)</f>
        <v>0.30400000000000005</v>
      </c>
      <c r="S78" s="58">
        <f>VLOOKUP(A78,DistrictDetail_SY202223,'District Detail SY 202223'!$X$1,FALSE)</f>
        <v>0</v>
      </c>
      <c r="T78" s="58">
        <f t="shared" si="16"/>
        <v>-0.30400000000000005</v>
      </c>
      <c r="U78" s="58">
        <f>VLOOKUP(A78,DistrictDetail_SY202223,'District Detail SY 202223'!$L$1,FALSE)</f>
        <v>0.873</v>
      </c>
      <c r="V78" s="58">
        <f>VLOOKUP(A78,DistrictDetail_SY202223,'District Detail SY 202223'!$V$1,FALSE)</f>
        <v>0</v>
      </c>
      <c r="W78" s="58">
        <f t="shared" si="17"/>
        <v>-0.873</v>
      </c>
      <c r="X78" s="63">
        <f>VLOOKUP(A78,DistrictDetail_SY202223,'District Detail SY 202223'!$S$1,FALSE)</f>
        <v>0</v>
      </c>
      <c r="Y78" s="63">
        <f>VLOOKUP(A78,DistrictDetail_SY202223,'District Detail SY 202223'!$U$1,FALSE)</f>
        <v>0</v>
      </c>
      <c r="Z78" s="63">
        <f>VLOOKUP(A78,DistrictDetail_SY202223,'District Detail SY 202223'!$W$1,FALSE)</f>
        <v>0.95</v>
      </c>
      <c r="AA78" s="63">
        <f>VLOOKUP(A78,DistrictDetail_SY202223,'District Detail SY 202223'!$Z$1,FALSE)</f>
        <v>0</v>
      </c>
      <c r="AB78" s="63">
        <f>VLOOKUP(A78,DistrictDetail_SY202223,'District Detail SY 202223'!$AA$1,FALSE)</f>
        <v>0</v>
      </c>
      <c r="AC78" s="63">
        <f>VLOOKUP(A78,DistrictDetail_SY202223,'District Detail SY 202223'!$AB$1,FALSE)</f>
        <v>1.4990000000000001</v>
      </c>
      <c r="AD78" s="63">
        <f>VLOOKUP(A78,DistrictDetail_SY202223,'District Detail SY 202223'!$AF$1,FALSE)</f>
        <v>0.60000000000000009</v>
      </c>
    </row>
    <row r="79" spans="1:30" x14ac:dyDescent="0.3">
      <c r="A79" t="s">
        <v>186</v>
      </c>
      <c r="B79" t="s">
        <v>187</v>
      </c>
      <c r="C79" s="61">
        <f t="shared" si="10"/>
        <v>8.990000000000002</v>
      </c>
      <c r="D79" s="61">
        <f t="shared" si="18"/>
        <v>14.794000000000002</v>
      </c>
      <c r="E79" s="61">
        <f t="shared" si="11"/>
        <v>5.8040000000000003</v>
      </c>
      <c r="F79" s="58">
        <f>VLOOKUP(A79,DistrictDetail_SY202223,'District Detail SY 202223'!$Q$1,FALSE)</f>
        <v>0.28199999999999997</v>
      </c>
      <c r="G79" s="58">
        <f>VLOOKUP(A79,DistrictDetail_SY202223,'District Detail SY 202223'!$AD$1,FALSE)</f>
        <v>0</v>
      </c>
      <c r="H79" s="58">
        <f t="shared" si="12"/>
        <v>-0.28199999999999997</v>
      </c>
      <c r="I79" s="58">
        <f>VLOOKUP(A79,DistrictDetail_SY202223,'District Detail SY 202223'!$P$1,FALSE)</f>
        <v>0.48599999999999999</v>
      </c>
      <c r="J79" s="58">
        <f>VLOOKUP(A79,DistrictDetail_SY202223,'District Detail SY 202223'!$AE$1,FALSE)</f>
        <v>4.2780000000000005</v>
      </c>
      <c r="K79" s="58">
        <f t="shared" si="13"/>
        <v>3.7920000000000007</v>
      </c>
      <c r="L79" s="58">
        <f>VLOOKUP(A79,DistrictDetail_SY202223,'District Detail SY 202223'!$K$1,FALSE)</f>
        <v>6.0410000000000004</v>
      </c>
      <c r="M79" s="58">
        <f>VLOOKUP(A79,DistrictDetail_SY202223,'District Detail SY 202223'!$T$1,FALSE)</f>
        <v>6.2</v>
      </c>
      <c r="N79" s="58">
        <f t="shared" si="14"/>
        <v>0.15899999999999981</v>
      </c>
      <c r="O79" s="58">
        <f>VLOOKUP(A79,DistrictDetail_SY202223,'District Detail SY 202223'!$N$1,FALSE)</f>
        <v>1.4669999999999999</v>
      </c>
      <c r="P79" s="58">
        <f>VLOOKUP(A79,DistrictDetail_SY202223,'District Detail SY 202223'!$Y$1,FALSE)</f>
        <v>2.6340000000000003</v>
      </c>
      <c r="Q79" s="58">
        <f t="shared" si="15"/>
        <v>1.1670000000000005</v>
      </c>
      <c r="R79" s="58">
        <f>VLOOKUP(A79,DistrictDetail_SY202223,'District Detail SY 202223'!$M$1,FALSE)</f>
        <v>0.184</v>
      </c>
      <c r="S79" s="58">
        <f>VLOOKUP(A79,DistrictDetail_SY202223,'District Detail SY 202223'!$X$1,FALSE)</f>
        <v>0.22700000000000001</v>
      </c>
      <c r="T79" s="58">
        <f t="shared" si="16"/>
        <v>4.300000000000001E-2</v>
      </c>
      <c r="U79" s="58">
        <f>VLOOKUP(A79,DistrictDetail_SY202223,'District Detail SY 202223'!$L$1,FALSE)</f>
        <v>0.53</v>
      </c>
      <c r="V79" s="58">
        <f>VLOOKUP(A79,DistrictDetail_SY202223,'District Detail SY 202223'!$V$1,FALSE)</f>
        <v>0.8</v>
      </c>
      <c r="W79" s="58">
        <f t="shared" si="17"/>
        <v>0.27</v>
      </c>
      <c r="X79" s="63">
        <f>VLOOKUP(A79,DistrictDetail_SY202223,'District Detail SY 202223'!$S$1,FALSE)</f>
        <v>0</v>
      </c>
      <c r="Y79" s="63">
        <f>VLOOKUP(A79,DistrictDetail_SY202223,'District Detail SY 202223'!$U$1,FALSE)</f>
        <v>0</v>
      </c>
      <c r="Z79" s="63">
        <f>VLOOKUP(A79,DistrictDetail_SY202223,'District Detail SY 202223'!$W$1,FALSE)</f>
        <v>0.45400000000000001</v>
      </c>
      <c r="AA79" s="63">
        <f>VLOOKUP(A79,DistrictDetail_SY202223,'District Detail SY 202223'!$Z$1,FALSE)</f>
        <v>0</v>
      </c>
      <c r="AB79" s="63">
        <f>VLOOKUP(A79,DistrictDetail_SY202223,'District Detail SY 202223'!$AA$1,FALSE)</f>
        <v>0</v>
      </c>
      <c r="AC79" s="63">
        <f>VLOOKUP(A79,DistrictDetail_SY202223,'District Detail SY 202223'!$AB$1,FALSE)</f>
        <v>0</v>
      </c>
      <c r="AD79" s="63">
        <f>VLOOKUP(A79,DistrictDetail_SY202223,'District Detail SY 202223'!$AF$1,FALSE)</f>
        <v>0.20100000000000001</v>
      </c>
    </row>
    <row r="80" spans="1:30" x14ac:dyDescent="0.3">
      <c r="A80" t="s">
        <v>188</v>
      </c>
      <c r="B80" t="s">
        <v>189</v>
      </c>
      <c r="C80" s="61">
        <f t="shared" si="10"/>
        <v>0.17300000000000001</v>
      </c>
      <c r="D80" s="61">
        <f t="shared" si="18"/>
        <v>0.68700000000000006</v>
      </c>
      <c r="E80" s="61">
        <f t="shared" si="11"/>
        <v>0.51400000000000001</v>
      </c>
      <c r="F80" s="58">
        <f>VLOOKUP(A80,DistrictDetail_SY202223,'District Detail SY 202223'!$Q$1,FALSE)</f>
        <v>1.2E-2</v>
      </c>
      <c r="G80" s="58">
        <f>VLOOKUP(A80,DistrictDetail_SY202223,'District Detail SY 202223'!$AD$1,FALSE)</f>
        <v>0</v>
      </c>
      <c r="H80" s="58">
        <f t="shared" si="12"/>
        <v>-1.2E-2</v>
      </c>
      <c r="I80" s="58">
        <f>VLOOKUP(A80,DistrictDetail_SY202223,'District Detail SY 202223'!$P$1,FALSE)</f>
        <v>1.0999999999999999E-2</v>
      </c>
      <c r="J80" s="58">
        <f>VLOOKUP(A80,DistrictDetail_SY202223,'District Detail SY 202223'!$AE$1,FALSE)</f>
        <v>0.41099999999999998</v>
      </c>
      <c r="K80" s="58">
        <f t="shared" si="13"/>
        <v>0.39999999999999997</v>
      </c>
      <c r="L80" s="58">
        <f>VLOOKUP(A80,DistrictDetail_SY202223,'District Detail SY 202223'!$K$1,FALSE)</f>
        <v>9.1999999999999998E-2</v>
      </c>
      <c r="M80" s="58">
        <f>VLOOKUP(A80,DistrictDetail_SY202223,'District Detail SY 202223'!$T$1,FALSE)</f>
        <v>0.27600000000000002</v>
      </c>
      <c r="N80" s="58">
        <f t="shared" si="14"/>
        <v>0.18400000000000002</v>
      </c>
      <c r="O80" s="58">
        <f>VLOOKUP(A80,DistrictDetail_SY202223,'District Detail SY 202223'!$N$1,FALSE)</f>
        <v>3.4000000000000002E-2</v>
      </c>
      <c r="P80" s="58">
        <f>VLOOKUP(A80,DistrictDetail_SY202223,'District Detail SY 202223'!$Y$1,FALSE)</f>
        <v>0</v>
      </c>
      <c r="Q80" s="58">
        <f t="shared" si="15"/>
        <v>-3.4000000000000002E-2</v>
      </c>
      <c r="R80" s="58">
        <f>VLOOKUP(A80,DistrictDetail_SY202223,'District Detail SY 202223'!$M$1,FALSE)</f>
        <v>6.0000000000000001E-3</v>
      </c>
      <c r="S80" s="58">
        <f>VLOOKUP(A80,DistrictDetail_SY202223,'District Detail SY 202223'!$X$1,FALSE)</f>
        <v>0</v>
      </c>
      <c r="T80" s="58">
        <f t="shared" si="16"/>
        <v>-6.0000000000000001E-3</v>
      </c>
      <c r="U80" s="58">
        <f>VLOOKUP(A80,DistrictDetail_SY202223,'District Detail SY 202223'!$L$1,FALSE)</f>
        <v>1.7999999999999999E-2</v>
      </c>
      <c r="V80" s="58">
        <f>VLOOKUP(A80,DistrictDetail_SY202223,'District Detail SY 202223'!$V$1,FALSE)</f>
        <v>0</v>
      </c>
      <c r="W80" s="58">
        <f t="shared" si="17"/>
        <v>-1.7999999999999999E-2</v>
      </c>
      <c r="X80" s="63">
        <f>VLOOKUP(A80,DistrictDetail_SY202223,'District Detail SY 202223'!$S$1,FALSE)</f>
        <v>0</v>
      </c>
      <c r="Y80" s="63">
        <f>VLOOKUP(A80,DistrictDetail_SY202223,'District Detail SY 202223'!$U$1,FALSE)</f>
        <v>0</v>
      </c>
      <c r="Z80" s="63">
        <f>VLOOKUP(A80,DistrictDetail_SY202223,'District Detail SY 202223'!$W$1,FALSE)</f>
        <v>0</v>
      </c>
      <c r="AA80" s="63">
        <f>VLOOKUP(A80,DistrictDetail_SY202223,'District Detail SY 202223'!$Z$1,FALSE)</f>
        <v>0</v>
      </c>
      <c r="AB80" s="63">
        <f>VLOOKUP(A80,DistrictDetail_SY202223,'District Detail SY 202223'!$AA$1,FALSE)</f>
        <v>0</v>
      </c>
      <c r="AC80" s="63">
        <f>VLOOKUP(A80,DistrictDetail_SY202223,'District Detail SY 202223'!$AB$1,FALSE)</f>
        <v>0</v>
      </c>
      <c r="AD80" s="63">
        <f>VLOOKUP(A80,DistrictDetail_SY202223,'District Detail SY 202223'!$AF$1,FALSE)</f>
        <v>0</v>
      </c>
    </row>
    <row r="81" spans="1:30" x14ac:dyDescent="0.3">
      <c r="A81" t="s">
        <v>190</v>
      </c>
      <c r="B81" t="s">
        <v>191</v>
      </c>
      <c r="C81" s="61">
        <f t="shared" si="10"/>
        <v>65.649000000000001</v>
      </c>
      <c r="D81" s="61">
        <f t="shared" si="18"/>
        <v>136.149</v>
      </c>
      <c r="E81" s="61">
        <f t="shared" si="11"/>
        <v>70.5</v>
      </c>
      <c r="F81" s="58">
        <f>VLOOKUP(A81,DistrictDetail_SY202223,'District Detail SY 202223'!$Q$1,FALSE)</f>
        <v>2.2869999999999999</v>
      </c>
      <c r="G81" s="58">
        <f>VLOOKUP(A81,DistrictDetail_SY202223,'District Detail SY 202223'!$AD$1,FALSE)</f>
        <v>0</v>
      </c>
      <c r="H81" s="58">
        <f t="shared" si="12"/>
        <v>-2.2869999999999999</v>
      </c>
      <c r="I81" s="58">
        <f>VLOOKUP(A81,DistrictDetail_SY202223,'District Detail SY 202223'!$P$1,FALSE)</f>
        <v>3.6070000000000002</v>
      </c>
      <c r="J81" s="58">
        <f>VLOOKUP(A81,DistrictDetail_SY202223,'District Detail SY 202223'!$AE$1,FALSE)</f>
        <v>40.692</v>
      </c>
      <c r="K81" s="58">
        <f t="shared" si="13"/>
        <v>37.085000000000001</v>
      </c>
      <c r="L81" s="58">
        <f>VLOOKUP(A81,DistrictDetail_SY202223,'District Detail SY 202223'!$K$1,FALSE)</f>
        <v>43.218000000000004</v>
      </c>
      <c r="M81" s="58">
        <f>VLOOKUP(A81,DistrictDetail_SY202223,'District Detail SY 202223'!$T$1,FALSE)</f>
        <v>43.45600000000001</v>
      </c>
      <c r="N81" s="58">
        <f t="shared" si="14"/>
        <v>0.23800000000000665</v>
      </c>
      <c r="O81" s="58">
        <f>VLOOKUP(A81,DistrictDetail_SY202223,'District Detail SY 202223'!$N$1,FALSE)</f>
        <v>10.903</v>
      </c>
      <c r="P81" s="58">
        <f>VLOOKUP(A81,DistrictDetail_SY202223,'District Detail SY 202223'!$Y$1,FALSE)</f>
        <v>0</v>
      </c>
      <c r="Q81" s="58">
        <f t="shared" si="15"/>
        <v>-10.903</v>
      </c>
      <c r="R81" s="58">
        <f>VLOOKUP(A81,DistrictDetail_SY202223,'District Detail SY 202223'!$M$1,FALSE)</f>
        <v>1.4579999999999997</v>
      </c>
      <c r="S81" s="58">
        <f>VLOOKUP(A81,DistrictDetail_SY202223,'District Detail SY 202223'!$X$1,FALSE)</f>
        <v>4.0869999999999997</v>
      </c>
      <c r="T81" s="58">
        <f t="shared" si="16"/>
        <v>2.629</v>
      </c>
      <c r="U81" s="58">
        <f>VLOOKUP(A81,DistrictDetail_SY202223,'District Detail SY 202223'!$L$1,FALSE)</f>
        <v>4.1759999999999993</v>
      </c>
      <c r="V81" s="58">
        <f>VLOOKUP(A81,DistrictDetail_SY202223,'District Detail SY 202223'!$V$1,FALSE)</f>
        <v>3</v>
      </c>
      <c r="W81" s="58">
        <f t="shared" si="17"/>
        <v>-1.1759999999999993</v>
      </c>
      <c r="X81" s="63">
        <f>VLOOKUP(A81,DistrictDetail_SY202223,'District Detail SY 202223'!$S$1,FALSE)</f>
        <v>6.4000000000000001E-2</v>
      </c>
      <c r="Y81" s="63">
        <f>VLOOKUP(A81,DistrictDetail_SY202223,'District Detail SY 202223'!$U$1,FALSE)</f>
        <v>2.7029999999999998</v>
      </c>
      <c r="Z81" s="63">
        <f>VLOOKUP(A81,DistrictDetail_SY202223,'District Detail SY 202223'!$W$1,FALSE)</f>
        <v>11.941000000000001</v>
      </c>
      <c r="AA81" s="63">
        <f>VLOOKUP(A81,DistrictDetail_SY202223,'District Detail SY 202223'!$Z$1,FALSE)</f>
        <v>2.06</v>
      </c>
      <c r="AB81" s="63">
        <f>VLOOKUP(A81,DistrictDetail_SY202223,'District Detail SY 202223'!$AA$1,FALSE)</f>
        <v>0</v>
      </c>
      <c r="AC81" s="63">
        <f>VLOOKUP(A81,DistrictDetail_SY202223,'District Detail SY 202223'!$AB$1,FALSE)</f>
        <v>0</v>
      </c>
      <c r="AD81" s="63">
        <f>VLOOKUP(A81,DistrictDetail_SY202223,'District Detail SY 202223'!$AF$1,FALSE)</f>
        <v>28.146000000000001</v>
      </c>
    </row>
    <row r="82" spans="1:30" x14ac:dyDescent="0.3">
      <c r="A82" t="s">
        <v>192</v>
      </c>
      <c r="B82" t="s">
        <v>193</v>
      </c>
      <c r="C82" s="61">
        <f t="shared" si="10"/>
        <v>74.077999999999989</v>
      </c>
      <c r="D82" s="61">
        <f t="shared" si="18"/>
        <v>148.374</v>
      </c>
      <c r="E82" s="61">
        <f t="shared" si="11"/>
        <v>74.296000000000006</v>
      </c>
      <c r="F82" s="58">
        <f>VLOOKUP(A82,DistrictDetail_SY202223,'District Detail SY 202223'!$Q$1,FALSE)</f>
        <v>2.2669999999999999</v>
      </c>
      <c r="G82" s="58">
        <f>VLOOKUP(A82,DistrictDetail_SY202223,'District Detail SY 202223'!$AD$1,FALSE)</f>
        <v>0</v>
      </c>
      <c r="H82" s="58">
        <f t="shared" si="12"/>
        <v>-2.2669999999999999</v>
      </c>
      <c r="I82" s="58">
        <f>VLOOKUP(A82,DistrictDetail_SY202223,'District Detail SY 202223'!$P$1,FALSE)</f>
        <v>3.984</v>
      </c>
      <c r="J82" s="58">
        <f>VLOOKUP(A82,DistrictDetail_SY202223,'District Detail SY 202223'!$AE$1,FALSE)</f>
        <v>46.911999999999999</v>
      </c>
      <c r="K82" s="58">
        <f t="shared" si="13"/>
        <v>42.927999999999997</v>
      </c>
      <c r="L82" s="58">
        <f>VLOOKUP(A82,DistrictDetail_SY202223,'District Detail SY 202223'!$K$1,FALSE)</f>
        <v>50.070999999999998</v>
      </c>
      <c r="M82" s="58">
        <f>VLOOKUP(A82,DistrictDetail_SY202223,'District Detail SY 202223'!$T$1,FALSE)</f>
        <v>51.482000000000006</v>
      </c>
      <c r="N82" s="58">
        <f t="shared" si="14"/>
        <v>1.4110000000000085</v>
      </c>
      <c r="O82" s="58">
        <f>VLOOKUP(A82,DistrictDetail_SY202223,'District Detail SY 202223'!$N$1,FALSE)</f>
        <v>11.969000000000001</v>
      </c>
      <c r="P82" s="58">
        <f>VLOOKUP(A82,DistrictDetail_SY202223,'District Detail SY 202223'!$Y$1,FALSE)</f>
        <v>7.6620000000000008</v>
      </c>
      <c r="Q82" s="58">
        <f t="shared" si="15"/>
        <v>-4.3070000000000004</v>
      </c>
      <c r="R82" s="58">
        <f>VLOOKUP(A82,DistrictDetail_SY202223,'District Detail SY 202223'!$M$1,FALSE)</f>
        <v>1.4989999999999999</v>
      </c>
      <c r="S82" s="58">
        <f>VLOOKUP(A82,DistrictDetail_SY202223,'District Detail SY 202223'!$X$1,FALSE)</f>
        <v>4.4980000000000002</v>
      </c>
      <c r="T82" s="58">
        <f t="shared" si="16"/>
        <v>2.9990000000000006</v>
      </c>
      <c r="U82" s="58">
        <f>VLOOKUP(A82,DistrictDetail_SY202223,'District Detail SY 202223'!$L$1,FALSE)</f>
        <v>4.2880000000000003</v>
      </c>
      <c r="V82" s="58">
        <f>VLOOKUP(A82,DistrictDetail_SY202223,'District Detail SY 202223'!$V$1,FALSE)</f>
        <v>10</v>
      </c>
      <c r="W82" s="58">
        <f t="shared" si="17"/>
        <v>5.7119999999999997</v>
      </c>
      <c r="X82" s="63">
        <f>VLOOKUP(A82,DistrictDetail_SY202223,'District Detail SY 202223'!$S$1,FALSE)</f>
        <v>0</v>
      </c>
      <c r="Y82" s="63">
        <f>VLOOKUP(A82,DistrictDetail_SY202223,'District Detail SY 202223'!$U$1,FALSE)</f>
        <v>2.2629999999999999</v>
      </c>
      <c r="Z82" s="63">
        <f>VLOOKUP(A82,DistrictDetail_SY202223,'District Detail SY 202223'!$W$1,FALSE)</f>
        <v>8.1300000000000008</v>
      </c>
      <c r="AA82" s="63">
        <f>VLOOKUP(A82,DistrictDetail_SY202223,'District Detail SY 202223'!$Z$1,FALSE)</f>
        <v>1</v>
      </c>
      <c r="AB82" s="63">
        <f>VLOOKUP(A82,DistrictDetail_SY202223,'District Detail SY 202223'!$AA$1,FALSE)</f>
        <v>8.1579999999999995</v>
      </c>
      <c r="AC82" s="63">
        <f>VLOOKUP(A82,DistrictDetail_SY202223,'District Detail SY 202223'!$AB$1,FALSE)</f>
        <v>0</v>
      </c>
      <c r="AD82" s="63">
        <f>VLOOKUP(A82,DistrictDetail_SY202223,'District Detail SY 202223'!$AF$1,FALSE)</f>
        <v>8.2690000000000001</v>
      </c>
    </row>
    <row r="83" spans="1:30" x14ac:dyDescent="0.3">
      <c r="A83" t="s">
        <v>194</v>
      </c>
      <c r="B83" t="s">
        <v>195</v>
      </c>
      <c r="C83" s="61">
        <f t="shared" si="10"/>
        <v>0.10200000000000001</v>
      </c>
      <c r="D83" s="61">
        <f t="shared" si="18"/>
        <v>0.11900000000000001</v>
      </c>
      <c r="E83" s="61">
        <f t="shared" si="11"/>
        <v>1.7000000000000001E-2</v>
      </c>
      <c r="F83" s="58">
        <f>VLOOKUP(A83,DistrictDetail_SY202223,'District Detail SY 202223'!$Q$1,FALSE)</f>
        <v>7.0000000000000001E-3</v>
      </c>
      <c r="G83" s="58">
        <f>VLOOKUP(A83,DistrictDetail_SY202223,'District Detail SY 202223'!$AD$1,FALSE)</f>
        <v>0</v>
      </c>
      <c r="H83" s="58">
        <f t="shared" si="12"/>
        <v>-7.0000000000000001E-3</v>
      </c>
      <c r="I83" s="58">
        <f>VLOOKUP(A83,DistrictDetail_SY202223,'District Detail SY 202223'!$P$1,FALSE)</f>
        <v>6.0000000000000001E-3</v>
      </c>
      <c r="J83" s="58">
        <f>VLOOKUP(A83,DistrictDetail_SY202223,'District Detail SY 202223'!$AE$1,FALSE)</f>
        <v>0</v>
      </c>
      <c r="K83" s="58">
        <f t="shared" si="13"/>
        <v>-6.0000000000000001E-3</v>
      </c>
      <c r="L83" s="58">
        <f>VLOOKUP(A83,DistrictDetail_SY202223,'District Detail SY 202223'!$K$1,FALSE)</f>
        <v>5.3999999999999999E-2</v>
      </c>
      <c r="M83" s="58">
        <f>VLOOKUP(A83,DistrictDetail_SY202223,'District Detail SY 202223'!$T$1,FALSE)</f>
        <v>0.11900000000000001</v>
      </c>
      <c r="N83" s="58">
        <f t="shared" si="14"/>
        <v>6.5000000000000002E-2</v>
      </c>
      <c r="O83" s="58">
        <f>VLOOKUP(A83,DistrictDetail_SY202223,'District Detail SY 202223'!$N$1,FALSE)</f>
        <v>0.02</v>
      </c>
      <c r="P83" s="58">
        <f>VLOOKUP(A83,DistrictDetail_SY202223,'District Detail SY 202223'!$Y$1,FALSE)</f>
        <v>0</v>
      </c>
      <c r="Q83" s="58">
        <f t="shared" si="15"/>
        <v>-0.02</v>
      </c>
      <c r="R83" s="58">
        <f>VLOOKUP(A83,DistrictDetail_SY202223,'District Detail SY 202223'!$M$1,FALSE)</f>
        <v>4.0000000000000001E-3</v>
      </c>
      <c r="S83" s="58">
        <f>VLOOKUP(A83,DistrictDetail_SY202223,'District Detail SY 202223'!$X$1,FALSE)</f>
        <v>0</v>
      </c>
      <c r="T83" s="58">
        <f t="shared" si="16"/>
        <v>-4.0000000000000001E-3</v>
      </c>
      <c r="U83" s="58">
        <f>VLOOKUP(A83,DistrictDetail_SY202223,'District Detail SY 202223'!$L$1,FALSE)</f>
        <v>1.0999999999999999E-2</v>
      </c>
      <c r="V83" s="58">
        <f>VLOOKUP(A83,DistrictDetail_SY202223,'District Detail SY 202223'!$V$1,FALSE)</f>
        <v>0</v>
      </c>
      <c r="W83" s="58">
        <f t="shared" si="17"/>
        <v>-1.0999999999999999E-2</v>
      </c>
      <c r="X83" s="63">
        <f>VLOOKUP(A83,DistrictDetail_SY202223,'District Detail SY 202223'!$S$1,FALSE)</f>
        <v>0</v>
      </c>
      <c r="Y83" s="63">
        <f>VLOOKUP(A83,DistrictDetail_SY202223,'District Detail SY 202223'!$U$1,FALSE)</f>
        <v>0</v>
      </c>
      <c r="Z83" s="63">
        <f>VLOOKUP(A83,DistrictDetail_SY202223,'District Detail SY 202223'!$W$1,FALSE)</f>
        <v>0</v>
      </c>
      <c r="AA83" s="63">
        <f>VLOOKUP(A83,DistrictDetail_SY202223,'District Detail SY 202223'!$Z$1,FALSE)</f>
        <v>0</v>
      </c>
      <c r="AB83" s="63">
        <f>VLOOKUP(A83,DistrictDetail_SY202223,'District Detail SY 202223'!$AA$1,FALSE)</f>
        <v>0</v>
      </c>
      <c r="AC83" s="63">
        <f>VLOOKUP(A83,DistrictDetail_SY202223,'District Detail SY 202223'!$AB$1,FALSE)</f>
        <v>0</v>
      </c>
      <c r="AD83" s="63">
        <f>VLOOKUP(A83,DistrictDetail_SY202223,'District Detail SY 202223'!$AF$1,FALSE)</f>
        <v>0</v>
      </c>
    </row>
    <row r="84" spans="1:30" x14ac:dyDescent="0.3">
      <c r="A84" t="s">
        <v>196</v>
      </c>
      <c r="B84" t="s">
        <v>197</v>
      </c>
      <c r="C84" s="61">
        <f t="shared" si="10"/>
        <v>70.606999999999999</v>
      </c>
      <c r="D84" s="61">
        <f t="shared" si="18"/>
        <v>146.304</v>
      </c>
      <c r="E84" s="61">
        <f t="shared" si="11"/>
        <v>75.697000000000003</v>
      </c>
      <c r="F84" s="58">
        <f>VLOOKUP(A84,DistrictDetail_SY202223,'District Detail SY 202223'!$Q$1,FALSE)</f>
        <v>2.2170000000000001</v>
      </c>
      <c r="G84" s="58">
        <f>VLOOKUP(A84,DistrictDetail_SY202223,'District Detail SY 202223'!$AD$1,FALSE)</f>
        <v>3.0350000000000001</v>
      </c>
      <c r="H84" s="58">
        <f t="shared" si="12"/>
        <v>0.81800000000000006</v>
      </c>
      <c r="I84" s="58">
        <f>VLOOKUP(A84,DistrictDetail_SY202223,'District Detail SY 202223'!$P$1,FALSE)</f>
        <v>3.81</v>
      </c>
      <c r="J84" s="58">
        <f>VLOOKUP(A84,DistrictDetail_SY202223,'District Detail SY 202223'!$AE$1,FALSE)</f>
        <v>50.83</v>
      </c>
      <c r="K84" s="58">
        <f t="shared" si="13"/>
        <v>47.019999999999996</v>
      </c>
      <c r="L84" s="58">
        <f>VLOOKUP(A84,DistrictDetail_SY202223,'District Detail SY 202223'!$K$1,FALSE)</f>
        <v>47.512</v>
      </c>
      <c r="M84" s="58">
        <f>VLOOKUP(A84,DistrictDetail_SY202223,'District Detail SY 202223'!$T$1,FALSE)</f>
        <v>28.339999999999996</v>
      </c>
      <c r="N84" s="58">
        <f t="shared" si="14"/>
        <v>-19.172000000000004</v>
      </c>
      <c r="O84" s="58">
        <f>VLOOKUP(A84,DistrictDetail_SY202223,'District Detail SY 202223'!$N$1,FALSE)</f>
        <v>11.45</v>
      </c>
      <c r="P84" s="58">
        <f>VLOOKUP(A84,DistrictDetail_SY202223,'District Detail SY 202223'!$Y$1,FALSE)</f>
        <v>18.702000000000002</v>
      </c>
      <c r="Q84" s="58">
        <f t="shared" si="15"/>
        <v>7.2520000000000024</v>
      </c>
      <c r="R84" s="58">
        <f>VLOOKUP(A84,DistrictDetail_SY202223,'District Detail SY 202223'!$M$1,FALSE)</f>
        <v>1.4549999999999998</v>
      </c>
      <c r="S84" s="58">
        <f>VLOOKUP(A84,DistrictDetail_SY202223,'District Detail SY 202223'!$X$1,FALSE)</f>
        <v>8.24</v>
      </c>
      <c r="T84" s="58">
        <f t="shared" si="16"/>
        <v>6.7850000000000001</v>
      </c>
      <c r="U84" s="58">
        <f>VLOOKUP(A84,DistrictDetail_SY202223,'District Detail SY 202223'!$L$1,FALSE)</f>
        <v>4.1630000000000003</v>
      </c>
      <c r="V84" s="58">
        <f>VLOOKUP(A84,DistrictDetail_SY202223,'District Detail SY 202223'!$V$1,FALSE)</f>
        <v>5.34</v>
      </c>
      <c r="W84" s="58">
        <f t="shared" si="17"/>
        <v>1.1769999999999996</v>
      </c>
      <c r="X84" s="63">
        <f>VLOOKUP(A84,DistrictDetail_SY202223,'District Detail SY 202223'!$S$1,FALSE)</f>
        <v>0</v>
      </c>
      <c r="Y84" s="63">
        <f>VLOOKUP(A84,DistrictDetail_SY202223,'District Detail SY 202223'!$U$1,FALSE)</f>
        <v>2.722</v>
      </c>
      <c r="Z84" s="63">
        <f>VLOOKUP(A84,DistrictDetail_SY202223,'District Detail SY 202223'!$W$1,FALSE)</f>
        <v>12.713000000000001</v>
      </c>
      <c r="AA84" s="63">
        <f>VLOOKUP(A84,DistrictDetail_SY202223,'District Detail SY 202223'!$Z$1,FALSE)</f>
        <v>1.466</v>
      </c>
      <c r="AB84" s="63">
        <f>VLOOKUP(A84,DistrictDetail_SY202223,'District Detail SY 202223'!$AA$1,FALSE)</f>
        <v>0</v>
      </c>
      <c r="AC84" s="63">
        <f>VLOOKUP(A84,DistrictDetail_SY202223,'District Detail SY 202223'!$AB$1,FALSE)</f>
        <v>0</v>
      </c>
      <c r="AD84" s="63">
        <f>VLOOKUP(A84,DistrictDetail_SY202223,'District Detail SY 202223'!$AF$1,FALSE)</f>
        <v>14.916</v>
      </c>
    </row>
    <row r="85" spans="1:30" x14ac:dyDescent="0.3">
      <c r="A85" t="s">
        <v>198</v>
      </c>
      <c r="B85" t="s">
        <v>199</v>
      </c>
      <c r="C85" s="61">
        <f t="shared" si="10"/>
        <v>15.551999999999998</v>
      </c>
      <c r="D85" s="61">
        <f t="shared" si="18"/>
        <v>28.106999999999999</v>
      </c>
      <c r="E85" s="61">
        <f t="shared" si="11"/>
        <v>12.555000000000001</v>
      </c>
      <c r="F85" s="58">
        <f>VLOOKUP(A85,DistrictDetail_SY202223,'District Detail SY 202223'!$Q$1,FALSE)</f>
        <v>0.51</v>
      </c>
      <c r="G85" s="58">
        <f>VLOOKUP(A85,DistrictDetail_SY202223,'District Detail SY 202223'!$AD$1,FALSE)</f>
        <v>2.177</v>
      </c>
      <c r="H85" s="58">
        <f t="shared" si="12"/>
        <v>1.667</v>
      </c>
      <c r="I85" s="58">
        <f>VLOOKUP(A85,DistrictDetail_SY202223,'District Detail SY 202223'!$P$1,FALSE)</f>
        <v>0.84599999999999997</v>
      </c>
      <c r="J85" s="58">
        <f>VLOOKUP(A85,DistrictDetail_SY202223,'District Detail SY 202223'!$AE$1,FALSE)</f>
        <v>6.0960000000000001</v>
      </c>
      <c r="K85" s="58">
        <f t="shared" si="13"/>
        <v>5.25</v>
      </c>
      <c r="L85" s="58">
        <f>VLOOKUP(A85,DistrictDetail_SY202223,'District Detail SY 202223'!$K$1,FALSE)</f>
        <v>10.364999999999998</v>
      </c>
      <c r="M85" s="58">
        <f>VLOOKUP(A85,DistrictDetail_SY202223,'District Detail SY 202223'!$T$1,FALSE)</f>
        <v>10.367000000000001</v>
      </c>
      <c r="N85" s="58">
        <f t="shared" si="14"/>
        <v>2.0000000000024443E-3</v>
      </c>
      <c r="O85" s="58">
        <f>VLOOKUP(A85,DistrictDetail_SY202223,'District Detail SY 202223'!$N$1,FALSE)</f>
        <v>2.556</v>
      </c>
      <c r="P85" s="58">
        <f>VLOOKUP(A85,DistrictDetail_SY202223,'District Detail SY 202223'!$Y$1,FALSE)</f>
        <v>3.2629999999999999</v>
      </c>
      <c r="Q85" s="58">
        <f t="shared" si="15"/>
        <v>0.70699999999999985</v>
      </c>
      <c r="R85" s="58">
        <f>VLOOKUP(A85,DistrictDetail_SY202223,'District Detail SY 202223'!$M$1,FALSE)</f>
        <v>0.32999999999999996</v>
      </c>
      <c r="S85" s="58">
        <f>VLOOKUP(A85,DistrictDetail_SY202223,'District Detail SY 202223'!$X$1,FALSE)</f>
        <v>1.579</v>
      </c>
      <c r="T85" s="58">
        <f t="shared" si="16"/>
        <v>1.2490000000000001</v>
      </c>
      <c r="U85" s="58">
        <f>VLOOKUP(A85,DistrictDetail_SY202223,'District Detail SY 202223'!$L$1,FALSE)</f>
        <v>0.94499999999999995</v>
      </c>
      <c r="V85" s="58">
        <f>VLOOKUP(A85,DistrictDetail_SY202223,'District Detail SY 202223'!$V$1,FALSE)</f>
        <v>0</v>
      </c>
      <c r="W85" s="58">
        <f t="shared" si="17"/>
        <v>-0.94499999999999995</v>
      </c>
      <c r="X85" s="63">
        <f>VLOOKUP(A85,DistrictDetail_SY202223,'District Detail SY 202223'!$S$1,FALSE)</f>
        <v>0</v>
      </c>
      <c r="Y85" s="63">
        <f>VLOOKUP(A85,DistrictDetail_SY202223,'District Detail SY 202223'!$U$1,FALSE)</f>
        <v>0.64</v>
      </c>
      <c r="Z85" s="63">
        <f>VLOOKUP(A85,DistrictDetail_SY202223,'District Detail SY 202223'!$W$1,FALSE)</f>
        <v>1.7370000000000001</v>
      </c>
      <c r="AA85" s="63">
        <f>VLOOKUP(A85,DistrictDetail_SY202223,'District Detail SY 202223'!$Z$1,FALSE)</f>
        <v>0.34200000000000003</v>
      </c>
      <c r="AB85" s="63">
        <f>VLOOKUP(A85,DistrictDetail_SY202223,'District Detail SY 202223'!$AA$1,FALSE)</f>
        <v>0</v>
      </c>
      <c r="AC85" s="63">
        <f>VLOOKUP(A85,DistrictDetail_SY202223,'District Detail SY 202223'!$AB$1,FALSE)</f>
        <v>0</v>
      </c>
      <c r="AD85" s="63">
        <f>VLOOKUP(A85,DistrictDetail_SY202223,'District Detail SY 202223'!$AF$1,FALSE)</f>
        <v>1.9059999999999999</v>
      </c>
    </row>
    <row r="86" spans="1:30" x14ac:dyDescent="0.3">
      <c r="A86" t="s">
        <v>200</v>
      </c>
      <c r="B86" t="s">
        <v>201</v>
      </c>
      <c r="C86" s="61">
        <f t="shared" si="10"/>
        <v>12.857999999999999</v>
      </c>
      <c r="D86" s="61">
        <f t="shared" si="18"/>
        <v>25.259000000000004</v>
      </c>
      <c r="E86" s="61">
        <f t="shared" si="11"/>
        <v>12.401000000000005</v>
      </c>
      <c r="F86" s="58">
        <f>VLOOKUP(A86,DistrictDetail_SY202223,'District Detail SY 202223'!$Q$1,FALSE)</f>
        <v>0.432</v>
      </c>
      <c r="G86" s="58">
        <f>VLOOKUP(A86,DistrictDetail_SY202223,'District Detail SY 202223'!$AD$1,FALSE)</f>
        <v>0</v>
      </c>
      <c r="H86" s="58">
        <f t="shared" si="12"/>
        <v>-0.432</v>
      </c>
      <c r="I86" s="58">
        <f>VLOOKUP(A86,DistrictDetail_SY202223,'District Detail SY 202223'!$P$1,FALSE)</f>
        <v>0.70300000000000007</v>
      </c>
      <c r="J86" s="58">
        <f>VLOOKUP(A86,DistrictDetail_SY202223,'District Detail SY 202223'!$AE$1,FALSE)</f>
        <v>5.0190000000000001</v>
      </c>
      <c r="K86" s="58">
        <f t="shared" si="13"/>
        <v>4.3159999999999998</v>
      </c>
      <c r="L86" s="58">
        <f>VLOOKUP(A86,DistrictDetail_SY202223,'District Detail SY 202223'!$K$1,FALSE)</f>
        <v>8.5220000000000002</v>
      </c>
      <c r="M86" s="58">
        <f>VLOOKUP(A86,DistrictDetail_SY202223,'District Detail SY 202223'!$T$1,FALSE)</f>
        <v>10.5</v>
      </c>
      <c r="N86" s="58">
        <f t="shared" si="14"/>
        <v>1.9779999999999998</v>
      </c>
      <c r="O86" s="58">
        <f>VLOOKUP(A86,DistrictDetail_SY202223,'District Detail SY 202223'!$N$1,FALSE)</f>
        <v>2.1259999999999999</v>
      </c>
      <c r="P86" s="58">
        <f>VLOOKUP(A86,DistrictDetail_SY202223,'District Detail SY 202223'!$Y$1,FALSE)</f>
        <v>2.306</v>
      </c>
      <c r="Q86" s="58">
        <f t="shared" si="15"/>
        <v>0.18000000000000016</v>
      </c>
      <c r="R86" s="58">
        <f>VLOOKUP(A86,DistrictDetail_SY202223,'District Detail SY 202223'!$M$1,FALSE)</f>
        <v>0.27800000000000002</v>
      </c>
      <c r="S86" s="58">
        <f>VLOOKUP(A86,DistrictDetail_SY202223,'District Detail SY 202223'!$X$1,FALSE)</f>
        <v>1.375</v>
      </c>
      <c r="T86" s="58">
        <f t="shared" si="16"/>
        <v>1.097</v>
      </c>
      <c r="U86" s="58">
        <f>VLOOKUP(A86,DistrictDetail_SY202223,'District Detail SY 202223'!$L$1,FALSE)</f>
        <v>0.79699999999999993</v>
      </c>
      <c r="V86" s="58">
        <f>VLOOKUP(A86,DistrictDetail_SY202223,'District Detail SY 202223'!$V$1,FALSE)</f>
        <v>0</v>
      </c>
      <c r="W86" s="58">
        <f t="shared" si="17"/>
        <v>-0.79699999999999993</v>
      </c>
      <c r="X86" s="63">
        <f>VLOOKUP(A86,DistrictDetail_SY202223,'District Detail SY 202223'!$S$1,FALSE)</f>
        <v>0</v>
      </c>
      <c r="Y86" s="63">
        <f>VLOOKUP(A86,DistrictDetail_SY202223,'District Detail SY 202223'!$U$1,FALSE)</f>
        <v>0.30599999999999999</v>
      </c>
      <c r="Z86" s="63">
        <f>VLOOKUP(A86,DistrictDetail_SY202223,'District Detail SY 202223'!$W$1,FALSE)</f>
        <v>1.833</v>
      </c>
      <c r="AA86" s="63">
        <f>VLOOKUP(A86,DistrictDetail_SY202223,'District Detail SY 202223'!$Z$1,FALSE)</f>
        <v>0.158</v>
      </c>
      <c r="AB86" s="63">
        <f>VLOOKUP(A86,DistrictDetail_SY202223,'District Detail SY 202223'!$AA$1,FALSE)</f>
        <v>0</v>
      </c>
      <c r="AC86" s="63">
        <f>VLOOKUP(A86,DistrictDetail_SY202223,'District Detail SY 202223'!$AB$1,FALSE)</f>
        <v>0.623</v>
      </c>
      <c r="AD86" s="63">
        <f>VLOOKUP(A86,DistrictDetail_SY202223,'District Detail SY 202223'!$AF$1,FALSE)</f>
        <v>3.1390000000000002</v>
      </c>
    </row>
    <row r="87" spans="1:30" x14ac:dyDescent="0.3">
      <c r="A87" t="s">
        <v>202</v>
      </c>
      <c r="B87" t="s">
        <v>203</v>
      </c>
      <c r="C87" s="61">
        <f t="shared" si="10"/>
        <v>2.9060000000000001</v>
      </c>
      <c r="D87" s="61">
        <f t="shared" si="18"/>
        <v>3.12</v>
      </c>
      <c r="E87" s="61">
        <f t="shared" si="11"/>
        <v>0.21399999999999997</v>
      </c>
      <c r="F87" s="58">
        <f>VLOOKUP(A87,DistrictDetail_SY202223,'District Detail SY 202223'!$Q$1,FALSE)</f>
        <v>8.6999999999999994E-2</v>
      </c>
      <c r="G87" s="58">
        <f>VLOOKUP(A87,DistrictDetail_SY202223,'District Detail SY 202223'!$AD$1,FALSE)</f>
        <v>0</v>
      </c>
      <c r="H87" s="58">
        <f t="shared" si="12"/>
        <v>-8.6999999999999994E-2</v>
      </c>
      <c r="I87" s="58">
        <f>VLOOKUP(A87,DistrictDetail_SY202223,'District Detail SY 202223'!$P$1,FALSE)</f>
        <v>0.157</v>
      </c>
      <c r="J87" s="58">
        <f>VLOOKUP(A87,DistrictDetail_SY202223,'District Detail SY 202223'!$AE$1,FALSE)</f>
        <v>0.84199999999999997</v>
      </c>
      <c r="K87" s="58">
        <f t="shared" si="13"/>
        <v>0.68499999999999994</v>
      </c>
      <c r="L87" s="58">
        <f>VLOOKUP(A87,DistrictDetail_SY202223,'District Detail SY 202223'!$K$1,FALSE)</f>
        <v>1.9620000000000002</v>
      </c>
      <c r="M87" s="58">
        <f>VLOOKUP(A87,DistrictDetail_SY202223,'District Detail SY 202223'!$T$1,FALSE)</f>
        <v>1.6</v>
      </c>
      <c r="N87" s="58">
        <f t="shared" si="14"/>
        <v>-0.3620000000000001</v>
      </c>
      <c r="O87" s="58">
        <f>VLOOKUP(A87,DistrictDetail_SY202223,'District Detail SY 202223'!$N$1,FALSE)</f>
        <v>0.47499999999999998</v>
      </c>
      <c r="P87" s="58">
        <f>VLOOKUP(A87,DistrictDetail_SY202223,'District Detail SY 202223'!$Y$1,FALSE)</f>
        <v>0</v>
      </c>
      <c r="Q87" s="58">
        <f t="shared" si="15"/>
        <v>-0.47499999999999998</v>
      </c>
      <c r="R87" s="58">
        <f>VLOOKUP(A87,DistrictDetail_SY202223,'District Detail SY 202223'!$M$1,FALSE)</f>
        <v>5.8000000000000003E-2</v>
      </c>
      <c r="S87" s="58">
        <f>VLOOKUP(A87,DistrictDetail_SY202223,'District Detail SY 202223'!$X$1,FALSE)</f>
        <v>0.25700000000000001</v>
      </c>
      <c r="T87" s="58">
        <f t="shared" si="16"/>
        <v>0.19900000000000001</v>
      </c>
      <c r="U87" s="58">
        <f>VLOOKUP(A87,DistrictDetail_SY202223,'District Detail SY 202223'!$L$1,FALSE)</f>
        <v>0.16700000000000004</v>
      </c>
      <c r="V87" s="58">
        <f>VLOOKUP(A87,DistrictDetail_SY202223,'District Detail SY 202223'!$V$1,FALSE)</f>
        <v>0</v>
      </c>
      <c r="W87" s="58">
        <f t="shared" si="17"/>
        <v>-0.16700000000000004</v>
      </c>
      <c r="X87" s="63">
        <f>VLOOKUP(A87,DistrictDetail_SY202223,'District Detail SY 202223'!$S$1,FALSE)</f>
        <v>0</v>
      </c>
      <c r="Y87" s="63">
        <f>VLOOKUP(A87,DistrictDetail_SY202223,'District Detail SY 202223'!$U$1,FALSE)</f>
        <v>0</v>
      </c>
      <c r="Z87" s="63">
        <f>VLOOKUP(A87,DistrictDetail_SY202223,'District Detail SY 202223'!$W$1,FALSE)</f>
        <v>0</v>
      </c>
      <c r="AA87" s="63">
        <f>VLOOKUP(A87,DistrictDetail_SY202223,'District Detail SY 202223'!$Z$1,FALSE)</f>
        <v>0</v>
      </c>
      <c r="AB87" s="63">
        <f>VLOOKUP(A87,DistrictDetail_SY202223,'District Detail SY 202223'!$AA$1,FALSE)</f>
        <v>0</v>
      </c>
      <c r="AC87" s="63">
        <f>VLOOKUP(A87,DistrictDetail_SY202223,'District Detail SY 202223'!$AB$1,FALSE)</f>
        <v>0</v>
      </c>
      <c r="AD87" s="63">
        <f>VLOOKUP(A87,DistrictDetail_SY202223,'District Detail SY 202223'!$AF$1,FALSE)</f>
        <v>0.42099999999999999</v>
      </c>
    </row>
    <row r="88" spans="1:30" x14ac:dyDescent="0.3">
      <c r="A88" t="s">
        <v>204</v>
      </c>
      <c r="B88" t="s">
        <v>205</v>
      </c>
      <c r="C88" s="61">
        <f t="shared" si="10"/>
        <v>24.910999999999998</v>
      </c>
      <c r="D88" s="61">
        <f t="shared" si="18"/>
        <v>54.921000000000006</v>
      </c>
      <c r="E88" s="61">
        <f t="shared" si="11"/>
        <v>30.010000000000009</v>
      </c>
      <c r="F88" s="58">
        <f>VLOOKUP(A88,DistrictDetail_SY202223,'District Detail SY 202223'!$Q$1,FALSE)</f>
        <v>0.80100000000000005</v>
      </c>
      <c r="G88" s="58">
        <f>VLOOKUP(A88,DistrictDetail_SY202223,'District Detail SY 202223'!$AD$1,FALSE)</f>
        <v>0.59399999999999997</v>
      </c>
      <c r="H88" s="58">
        <f t="shared" si="12"/>
        <v>-0.20700000000000007</v>
      </c>
      <c r="I88" s="58">
        <f>VLOOKUP(A88,DistrictDetail_SY202223,'District Detail SY 202223'!$P$1,FALSE)</f>
        <v>1.35</v>
      </c>
      <c r="J88" s="58">
        <f>VLOOKUP(A88,DistrictDetail_SY202223,'District Detail SY 202223'!$AE$1,FALSE)</f>
        <v>10.238</v>
      </c>
      <c r="K88" s="58">
        <f t="shared" si="13"/>
        <v>8.8879999999999999</v>
      </c>
      <c r="L88" s="58">
        <f>VLOOKUP(A88,DistrictDetail_SY202223,'District Detail SY 202223'!$K$1,FALSE)</f>
        <v>16.686</v>
      </c>
      <c r="M88" s="58">
        <f>VLOOKUP(A88,DistrictDetail_SY202223,'District Detail SY 202223'!$T$1,FALSE)</f>
        <v>24</v>
      </c>
      <c r="N88" s="58">
        <f t="shared" si="14"/>
        <v>7.3140000000000001</v>
      </c>
      <c r="O88" s="58">
        <f>VLOOKUP(A88,DistrictDetail_SY202223,'District Detail SY 202223'!$N$1,FALSE)</f>
        <v>4.0569999999999995</v>
      </c>
      <c r="P88" s="58">
        <f>VLOOKUP(A88,DistrictDetail_SY202223,'District Detail SY 202223'!$Y$1,FALSE)</f>
        <v>0</v>
      </c>
      <c r="Q88" s="58">
        <f t="shared" si="15"/>
        <v>-4.0569999999999995</v>
      </c>
      <c r="R88" s="58">
        <f>VLOOKUP(A88,DistrictDetail_SY202223,'District Detail SY 202223'!$M$1,FALSE)</f>
        <v>0.52300000000000002</v>
      </c>
      <c r="S88" s="58">
        <f>VLOOKUP(A88,DistrictDetail_SY202223,'District Detail SY 202223'!$X$1,FALSE)</f>
        <v>3.1949999999999998</v>
      </c>
      <c r="T88" s="58">
        <f t="shared" si="16"/>
        <v>2.6719999999999997</v>
      </c>
      <c r="U88" s="58">
        <f>VLOOKUP(A88,DistrictDetail_SY202223,'District Detail SY 202223'!$L$1,FALSE)</f>
        <v>1.494</v>
      </c>
      <c r="V88" s="58">
        <f>VLOOKUP(A88,DistrictDetail_SY202223,'District Detail SY 202223'!$V$1,FALSE)</f>
        <v>1.2290000000000001</v>
      </c>
      <c r="W88" s="58">
        <f t="shared" si="17"/>
        <v>-0.2649999999999999</v>
      </c>
      <c r="X88" s="63">
        <f>VLOOKUP(A88,DistrictDetail_SY202223,'District Detail SY 202223'!$S$1,FALSE)</f>
        <v>0</v>
      </c>
      <c r="Y88" s="63">
        <f>VLOOKUP(A88,DistrictDetail_SY202223,'District Detail SY 202223'!$U$1,FALSE)</f>
        <v>1.4350000000000001</v>
      </c>
      <c r="Z88" s="63">
        <f>VLOOKUP(A88,DistrictDetail_SY202223,'District Detail SY 202223'!$W$1,FALSE)</f>
        <v>2.6419999999999999</v>
      </c>
      <c r="AA88" s="63">
        <f>VLOOKUP(A88,DistrictDetail_SY202223,'District Detail SY 202223'!$Z$1,FALSE)</f>
        <v>0.68200000000000005</v>
      </c>
      <c r="AB88" s="63">
        <f>VLOOKUP(A88,DistrictDetail_SY202223,'District Detail SY 202223'!$AA$1,FALSE)</f>
        <v>0</v>
      </c>
      <c r="AC88" s="63">
        <f>VLOOKUP(A88,DistrictDetail_SY202223,'District Detail SY 202223'!$AB$1,FALSE)</f>
        <v>0</v>
      </c>
      <c r="AD88" s="63">
        <f>VLOOKUP(A88,DistrictDetail_SY202223,'District Detail SY 202223'!$AF$1,FALSE)</f>
        <v>10.905999999999999</v>
      </c>
    </row>
    <row r="89" spans="1:30" x14ac:dyDescent="0.3">
      <c r="A89" t="s">
        <v>206</v>
      </c>
      <c r="B89" t="s">
        <v>207</v>
      </c>
      <c r="C89" s="61">
        <f t="shared" si="10"/>
        <v>2.8290000000000002</v>
      </c>
      <c r="D89" s="61">
        <f t="shared" si="18"/>
        <v>2.9929999999999999</v>
      </c>
      <c r="E89" s="61">
        <f t="shared" si="11"/>
        <v>0.1639999999999997</v>
      </c>
      <c r="F89" s="58">
        <f>VLOOKUP(A89,DistrictDetail_SY202223,'District Detail SY 202223'!$Q$1,FALSE)</f>
        <v>9.1999999999999998E-2</v>
      </c>
      <c r="G89" s="58">
        <f>VLOOKUP(A89,DistrictDetail_SY202223,'District Detail SY 202223'!$AD$1,FALSE)</f>
        <v>0</v>
      </c>
      <c r="H89" s="58">
        <f t="shared" si="12"/>
        <v>-9.1999999999999998E-2</v>
      </c>
      <c r="I89" s="58">
        <f>VLOOKUP(A89,DistrictDetail_SY202223,'District Detail SY 202223'!$P$1,FALSE)</f>
        <v>0.153</v>
      </c>
      <c r="J89" s="58">
        <f>VLOOKUP(A89,DistrictDetail_SY202223,'District Detail SY 202223'!$AE$1,FALSE)</f>
        <v>0</v>
      </c>
      <c r="K89" s="58">
        <f t="shared" si="13"/>
        <v>-0.153</v>
      </c>
      <c r="L89" s="58">
        <f>VLOOKUP(A89,DistrictDetail_SY202223,'District Detail SY 202223'!$K$1,FALSE)</f>
        <v>1.8900000000000001</v>
      </c>
      <c r="M89" s="58">
        <f>VLOOKUP(A89,DistrictDetail_SY202223,'District Detail SY 202223'!$T$1,FALSE)</f>
        <v>2</v>
      </c>
      <c r="N89" s="58">
        <f t="shared" si="14"/>
        <v>0.10999999999999988</v>
      </c>
      <c r="O89" s="58">
        <f>VLOOKUP(A89,DistrictDetail_SY202223,'District Detail SY 202223'!$N$1,FALSE)</f>
        <v>0.46399999999999997</v>
      </c>
      <c r="P89" s="58">
        <f>VLOOKUP(A89,DistrictDetail_SY202223,'District Detail SY 202223'!$Y$1,FALSE)</f>
        <v>0.8</v>
      </c>
      <c r="Q89" s="58">
        <f t="shared" si="15"/>
        <v>0.33600000000000008</v>
      </c>
      <c r="R89" s="58">
        <f>VLOOKUP(A89,DistrictDetail_SY202223,'District Detail SY 202223'!$M$1,FALSE)</f>
        <v>5.8999999999999997E-2</v>
      </c>
      <c r="S89" s="58">
        <f>VLOOKUP(A89,DistrictDetail_SY202223,'District Detail SY 202223'!$X$1,FALSE)</f>
        <v>0</v>
      </c>
      <c r="T89" s="58">
        <f t="shared" si="16"/>
        <v>-5.8999999999999997E-2</v>
      </c>
      <c r="U89" s="58">
        <f>VLOOKUP(A89,DistrictDetail_SY202223,'District Detail SY 202223'!$L$1,FALSE)</f>
        <v>0.17099999999999999</v>
      </c>
      <c r="V89" s="58">
        <f>VLOOKUP(A89,DistrictDetail_SY202223,'District Detail SY 202223'!$V$1,FALSE)</f>
        <v>0</v>
      </c>
      <c r="W89" s="58">
        <f t="shared" si="17"/>
        <v>-0.17099999999999999</v>
      </c>
      <c r="X89" s="63">
        <f>VLOOKUP(A89,DistrictDetail_SY202223,'District Detail SY 202223'!$S$1,FALSE)</f>
        <v>0</v>
      </c>
      <c r="Y89" s="63">
        <f>VLOOKUP(A89,DistrictDetail_SY202223,'District Detail SY 202223'!$U$1,FALSE)</f>
        <v>0</v>
      </c>
      <c r="Z89" s="63">
        <f>VLOOKUP(A89,DistrictDetail_SY202223,'District Detail SY 202223'!$W$1,FALSE)</f>
        <v>0.193</v>
      </c>
      <c r="AA89" s="63">
        <f>VLOOKUP(A89,DistrictDetail_SY202223,'District Detail SY 202223'!$Z$1,FALSE)</f>
        <v>0</v>
      </c>
      <c r="AB89" s="63">
        <f>VLOOKUP(A89,DistrictDetail_SY202223,'District Detail SY 202223'!$AA$1,FALSE)</f>
        <v>0</v>
      </c>
      <c r="AC89" s="63">
        <f>VLOOKUP(A89,DistrictDetail_SY202223,'District Detail SY 202223'!$AB$1,FALSE)</f>
        <v>0</v>
      </c>
      <c r="AD89" s="63">
        <f>VLOOKUP(A89,DistrictDetail_SY202223,'District Detail SY 202223'!$AF$1,FALSE)</f>
        <v>0</v>
      </c>
    </row>
    <row r="90" spans="1:30" x14ac:dyDescent="0.3">
      <c r="A90" t="s">
        <v>208</v>
      </c>
      <c r="B90" t="s">
        <v>209</v>
      </c>
      <c r="C90" s="61">
        <f t="shared" si="10"/>
        <v>0.41500000000000004</v>
      </c>
      <c r="D90" s="61">
        <f t="shared" si="18"/>
        <v>0.46200000000000002</v>
      </c>
      <c r="E90" s="61">
        <f t="shared" si="11"/>
        <v>4.6999999999999986E-2</v>
      </c>
      <c r="F90" s="58">
        <f>VLOOKUP(A90,DistrictDetail_SY202223,'District Detail SY 202223'!$Q$1,FALSE)</f>
        <v>1.2E-2</v>
      </c>
      <c r="G90" s="58">
        <f>VLOOKUP(A90,DistrictDetail_SY202223,'District Detail SY 202223'!$AD$1,FALSE)</f>
        <v>0</v>
      </c>
      <c r="H90" s="58">
        <f t="shared" si="12"/>
        <v>-1.2E-2</v>
      </c>
      <c r="I90" s="58">
        <f>VLOOKUP(A90,DistrictDetail_SY202223,'District Detail SY 202223'!$P$1,FALSE)</f>
        <v>2.3E-2</v>
      </c>
      <c r="J90" s="58">
        <f>VLOOKUP(A90,DistrictDetail_SY202223,'District Detail SY 202223'!$AE$1,FALSE)</f>
        <v>0</v>
      </c>
      <c r="K90" s="58">
        <f t="shared" si="13"/>
        <v>-2.3E-2</v>
      </c>
      <c r="L90" s="58">
        <f>VLOOKUP(A90,DistrictDetail_SY202223,'District Detail SY 202223'!$K$1,FALSE)</f>
        <v>0.27999999999999997</v>
      </c>
      <c r="M90" s="58">
        <f>VLOOKUP(A90,DistrictDetail_SY202223,'District Detail SY 202223'!$T$1,FALSE)</f>
        <v>0.46200000000000002</v>
      </c>
      <c r="N90" s="58">
        <f t="shared" si="14"/>
        <v>0.18200000000000005</v>
      </c>
      <c r="O90" s="58">
        <f>VLOOKUP(A90,DistrictDetail_SY202223,'District Detail SY 202223'!$N$1,FALSE)</f>
        <v>6.8000000000000005E-2</v>
      </c>
      <c r="P90" s="58">
        <f>VLOOKUP(A90,DistrictDetail_SY202223,'District Detail SY 202223'!$Y$1,FALSE)</f>
        <v>0</v>
      </c>
      <c r="Q90" s="58">
        <f t="shared" si="15"/>
        <v>-6.8000000000000005E-2</v>
      </c>
      <c r="R90" s="58">
        <f>VLOOKUP(A90,DistrictDetail_SY202223,'District Detail SY 202223'!$M$1,FALSE)</f>
        <v>8.0000000000000002E-3</v>
      </c>
      <c r="S90" s="58">
        <f>VLOOKUP(A90,DistrictDetail_SY202223,'District Detail SY 202223'!$X$1,FALSE)</f>
        <v>0</v>
      </c>
      <c r="T90" s="58">
        <f t="shared" si="16"/>
        <v>-8.0000000000000002E-3</v>
      </c>
      <c r="U90" s="58">
        <f>VLOOKUP(A90,DistrictDetail_SY202223,'District Detail SY 202223'!$L$1,FALSE)</f>
        <v>2.4E-2</v>
      </c>
      <c r="V90" s="58">
        <f>VLOOKUP(A90,DistrictDetail_SY202223,'District Detail SY 202223'!$V$1,FALSE)</f>
        <v>0</v>
      </c>
      <c r="W90" s="58">
        <f t="shared" si="17"/>
        <v>-2.4E-2</v>
      </c>
      <c r="X90" s="63">
        <f>VLOOKUP(A90,DistrictDetail_SY202223,'District Detail SY 202223'!$S$1,FALSE)</f>
        <v>0</v>
      </c>
      <c r="Y90" s="63">
        <f>VLOOKUP(A90,DistrictDetail_SY202223,'District Detail SY 202223'!$U$1,FALSE)</f>
        <v>0</v>
      </c>
      <c r="Z90" s="63">
        <f>VLOOKUP(A90,DistrictDetail_SY202223,'District Detail SY 202223'!$W$1,FALSE)</f>
        <v>0</v>
      </c>
      <c r="AA90" s="63">
        <f>VLOOKUP(A90,DistrictDetail_SY202223,'District Detail SY 202223'!$Z$1,FALSE)</f>
        <v>0</v>
      </c>
      <c r="AB90" s="63">
        <f>VLOOKUP(A90,DistrictDetail_SY202223,'District Detail SY 202223'!$AA$1,FALSE)</f>
        <v>0</v>
      </c>
      <c r="AC90" s="63">
        <f>VLOOKUP(A90,DistrictDetail_SY202223,'District Detail SY 202223'!$AB$1,FALSE)</f>
        <v>0</v>
      </c>
      <c r="AD90" s="63">
        <f>VLOOKUP(A90,DistrictDetail_SY202223,'District Detail SY 202223'!$AF$1,FALSE)</f>
        <v>0</v>
      </c>
    </row>
    <row r="91" spans="1:30" x14ac:dyDescent="0.3">
      <c r="A91" t="s">
        <v>210</v>
      </c>
      <c r="B91" t="s">
        <v>211</v>
      </c>
      <c r="C91" s="61">
        <f t="shared" si="10"/>
        <v>0.255</v>
      </c>
      <c r="D91" s="61">
        <f t="shared" si="18"/>
        <v>0.71900000000000008</v>
      </c>
      <c r="E91" s="61">
        <f t="shared" si="11"/>
        <v>0.46400000000000008</v>
      </c>
      <c r="F91" s="58">
        <f>VLOOKUP(A91,DistrictDetail_SY202223,'District Detail SY 202223'!$Q$1,FALSE)</f>
        <v>4.0000000000000001E-3</v>
      </c>
      <c r="G91" s="58">
        <f>VLOOKUP(A91,DistrictDetail_SY202223,'District Detail SY 202223'!$AD$1,FALSE)</f>
        <v>0</v>
      </c>
      <c r="H91" s="58">
        <f t="shared" si="12"/>
        <v>-4.0000000000000001E-3</v>
      </c>
      <c r="I91" s="58">
        <f>VLOOKUP(A91,DistrictDetail_SY202223,'District Detail SY 202223'!$P$1,FALSE)</f>
        <v>1.3000000000000001E-2</v>
      </c>
      <c r="J91" s="58">
        <f>VLOOKUP(A91,DistrictDetail_SY202223,'District Detail SY 202223'!$AE$1,FALSE)</f>
        <v>0</v>
      </c>
      <c r="K91" s="58">
        <f t="shared" si="13"/>
        <v>-1.3000000000000001E-2</v>
      </c>
      <c r="L91" s="58">
        <f>VLOOKUP(A91,DistrictDetail_SY202223,'District Detail SY 202223'!$K$1,FALSE)</f>
        <v>0.19</v>
      </c>
      <c r="M91" s="58">
        <f>VLOOKUP(A91,DistrictDetail_SY202223,'District Detail SY 202223'!$T$1,FALSE)</f>
        <v>0.71900000000000008</v>
      </c>
      <c r="N91" s="58">
        <f t="shared" si="14"/>
        <v>0.52900000000000014</v>
      </c>
      <c r="O91" s="58">
        <f>VLOOKUP(A91,DistrictDetail_SY202223,'District Detail SY 202223'!$N$1,FALSE)</f>
        <v>3.6000000000000004E-2</v>
      </c>
      <c r="P91" s="58">
        <f>VLOOKUP(A91,DistrictDetail_SY202223,'District Detail SY 202223'!$Y$1,FALSE)</f>
        <v>0</v>
      </c>
      <c r="Q91" s="58">
        <f t="shared" si="15"/>
        <v>-3.6000000000000004E-2</v>
      </c>
      <c r="R91" s="58">
        <f>VLOOKUP(A91,DistrictDetail_SY202223,'District Detail SY 202223'!$M$1,FALSE)</f>
        <v>3.0000000000000001E-3</v>
      </c>
      <c r="S91" s="58">
        <f>VLOOKUP(A91,DistrictDetail_SY202223,'District Detail SY 202223'!$X$1,FALSE)</f>
        <v>0</v>
      </c>
      <c r="T91" s="58">
        <f t="shared" si="16"/>
        <v>-3.0000000000000001E-3</v>
      </c>
      <c r="U91" s="58">
        <f>VLOOKUP(A91,DistrictDetail_SY202223,'District Detail SY 202223'!$L$1,FALSE)</f>
        <v>9.0000000000000011E-3</v>
      </c>
      <c r="V91" s="58">
        <f>VLOOKUP(A91,DistrictDetail_SY202223,'District Detail SY 202223'!$V$1,FALSE)</f>
        <v>0</v>
      </c>
      <c r="W91" s="58">
        <f t="shared" si="17"/>
        <v>-9.0000000000000011E-3</v>
      </c>
      <c r="X91" s="63">
        <f>VLOOKUP(A91,DistrictDetail_SY202223,'District Detail SY 202223'!$S$1,FALSE)</f>
        <v>0</v>
      </c>
      <c r="Y91" s="63">
        <f>VLOOKUP(A91,DistrictDetail_SY202223,'District Detail SY 202223'!$U$1,FALSE)</f>
        <v>0</v>
      </c>
      <c r="Z91" s="63">
        <f>VLOOKUP(A91,DistrictDetail_SY202223,'District Detail SY 202223'!$W$1,FALSE)</f>
        <v>0</v>
      </c>
      <c r="AA91" s="63">
        <f>VLOOKUP(A91,DistrictDetail_SY202223,'District Detail SY 202223'!$Z$1,FALSE)</f>
        <v>0</v>
      </c>
      <c r="AB91" s="63">
        <f>VLOOKUP(A91,DistrictDetail_SY202223,'District Detail SY 202223'!$AA$1,FALSE)</f>
        <v>0</v>
      </c>
      <c r="AC91" s="63">
        <f>VLOOKUP(A91,DistrictDetail_SY202223,'District Detail SY 202223'!$AB$1,FALSE)</f>
        <v>0</v>
      </c>
      <c r="AD91" s="63">
        <f>VLOOKUP(A91,DistrictDetail_SY202223,'District Detail SY 202223'!$AF$1,FALSE)</f>
        <v>0</v>
      </c>
    </row>
    <row r="92" spans="1:30" x14ac:dyDescent="0.3">
      <c r="A92" t="s">
        <v>212</v>
      </c>
      <c r="B92" t="s">
        <v>213</v>
      </c>
      <c r="C92" s="61">
        <f t="shared" si="10"/>
        <v>2.93</v>
      </c>
      <c r="D92" s="61">
        <f t="shared" si="18"/>
        <v>3.8879999999999999</v>
      </c>
      <c r="E92" s="61">
        <f t="shared" si="11"/>
        <v>0.95799999999999974</v>
      </c>
      <c r="F92" s="58">
        <f>VLOOKUP(A92,DistrictDetail_SY202223,'District Detail SY 202223'!$Q$1,FALSE)</f>
        <v>8.5999999999999993E-2</v>
      </c>
      <c r="G92" s="58">
        <f>VLOOKUP(A92,DistrictDetail_SY202223,'District Detail SY 202223'!$AD$1,FALSE)</f>
        <v>0</v>
      </c>
      <c r="H92" s="58">
        <f t="shared" si="12"/>
        <v>-8.5999999999999993E-2</v>
      </c>
      <c r="I92" s="58">
        <f>VLOOKUP(A92,DistrictDetail_SY202223,'District Detail SY 202223'!$P$1,FALSE)</f>
        <v>0.15700000000000003</v>
      </c>
      <c r="J92" s="58">
        <f>VLOOKUP(A92,DistrictDetail_SY202223,'District Detail SY 202223'!$AE$1,FALSE)</f>
        <v>0.45900000000000002</v>
      </c>
      <c r="K92" s="58">
        <f t="shared" si="13"/>
        <v>0.30199999999999999</v>
      </c>
      <c r="L92" s="58">
        <f>VLOOKUP(A92,DistrictDetail_SY202223,'District Detail SY 202223'!$K$1,FALSE)</f>
        <v>2.0030000000000001</v>
      </c>
      <c r="M92" s="58">
        <f>VLOOKUP(A92,DistrictDetail_SY202223,'District Detail SY 202223'!$T$1,FALSE)</f>
        <v>2.15</v>
      </c>
      <c r="N92" s="58">
        <f t="shared" si="14"/>
        <v>0.1469999999999998</v>
      </c>
      <c r="O92" s="58">
        <f>VLOOKUP(A92,DistrictDetail_SY202223,'District Detail SY 202223'!$N$1,FALSE)</f>
        <v>0.46299999999999997</v>
      </c>
      <c r="P92" s="58">
        <f>VLOOKUP(A92,DistrictDetail_SY202223,'District Detail SY 202223'!$Y$1,FALSE)</f>
        <v>0.65</v>
      </c>
      <c r="Q92" s="58">
        <f t="shared" si="15"/>
        <v>0.18700000000000006</v>
      </c>
      <c r="R92" s="58">
        <f>VLOOKUP(A92,DistrictDetail_SY202223,'District Detail SY 202223'!$M$1,FALSE)</f>
        <v>5.7000000000000002E-2</v>
      </c>
      <c r="S92" s="58">
        <f>VLOOKUP(A92,DistrictDetail_SY202223,'District Detail SY 202223'!$X$1,FALSE)</f>
        <v>0</v>
      </c>
      <c r="T92" s="58">
        <f t="shared" si="16"/>
        <v>-5.7000000000000002E-2</v>
      </c>
      <c r="U92" s="58">
        <f>VLOOKUP(A92,DistrictDetail_SY202223,'District Detail SY 202223'!$L$1,FALSE)</f>
        <v>0.16400000000000001</v>
      </c>
      <c r="V92" s="58">
        <f>VLOOKUP(A92,DistrictDetail_SY202223,'District Detail SY 202223'!$V$1,FALSE)</f>
        <v>0</v>
      </c>
      <c r="W92" s="58">
        <f t="shared" si="17"/>
        <v>-0.16400000000000001</v>
      </c>
      <c r="X92" s="63">
        <f>VLOOKUP(A92,DistrictDetail_SY202223,'District Detail SY 202223'!$S$1,FALSE)</f>
        <v>0</v>
      </c>
      <c r="Y92" s="63">
        <f>VLOOKUP(A92,DistrictDetail_SY202223,'District Detail SY 202223'!$U$1,FALSE)</f>
        <v>0</v>
      </c>
      <c r="Z92" s="63">
        <f>VLOOKUP(A92,DistrictDetail_SY202223,'District Detail SY 202223'!$W$1,FALSE)</f>
        <v>0</v>
      </c>
      <c r="AA92" s="63">
        <f>VLOOKUP(A92,DistrictDetail_SY202223,'District Detail SY 202223'!$Z$1,FALSE)</f>
        <v>0</v>
      </c>
      <c r="AB92" s="63">
        <f>VLOOKUP(A92,DistrictDetail_SY202223,'District Detail SY 202223'!$AA$1,FALSE)</f>
        <v>0</v>
      </c>
      <c r="AC92" s="63">
        <f>VLOOKUP(A92,DistrictDetail_SY202223,'District Detail SY 202223'!$AB$1,FALSE)</f>
        <v>0</v>
      </c>
      <c r="AD92" s="63">
        <f>VLOOKUP(A92,DistrictDetail_SY202223,'District Detail SY 202223'!$AF$1,FALSE)</f>
        <v>0.629</v>
      </c>
    </row>
    <row r="93" spans="1:30" x14ac:dyDescent="0.3">
      <c r="A93" t="s">
        <v>214</v>
      </c>
      <c r="B93" t="s">
        <v>215</v>
      </c>
      <c r="C93" s="61">
        <f t="shared" si="10"/>
        <v>2.5510000000000002</v>
      </c>
      <c r="D93" s="61">
        <f t="shared" si="18"/>
        <v>3.0630000000000002</v>
      </c>
      <c r="E93" s="61">
        <f t="shared" si="11"/>
        <v>0.51200000000000001</v>
      </c>
      <c r="F93" s="58">
        <f>VLOOKUP(A93,DistrictDetail_SY202223,'District Detail SY 202223'!$Q$1,FALSE)</f>
        <v>7.1999999999999995E-2</v>
      </c>
      <c r="G93" s="58">
        <f>VLOOKUP(A93,DistrictDetail_SY202223,'District Detail SY 202223'!$AD$1,FALSE)</f>
        <v>0</v>
      </c>
      <c r="H93" s="58">
        <f t="shared" si="12"/>
        <v>-7.1999999999999995E-2</v>
      </c>
      <c r="I93" s="58">
        <f>VLOOKUP(A93,DistrictDetail_SY202223,'District Detail SY 202223'!$P$1,FALSE)</f>
        <v>0.13500000000000001</v>
      </c>
      <c r="J93" s="58">
        <f>VLOOKUP(A93,DistrictDetail_SY202223,'District Detail SY 202223'!$AE$1,FALSE)</f>
        <v>0</v>
      </c>
      <c r="K93" s="58">
        <f t="shared" si="13"/>
        <v>-0.13500000000000001</v>
      </c>
      <c r="L93" s="58">
        <f>VLOOKUP(A93,DistrictDetail_SY202223,'District Detail SY 202223'!$K$1,FALSE)</f>
        <v>1.758</v>
      </c>
      <c r="M93" s="58">
        <f>VLOOKUP(A93,DistrictDetail_SY202223,'District Detail SY 202223'!$T$1,FALSE)</f>
        <v>2.17</v>
      </c>
      <c r="N93" s="58">
        <f t="shared" si="14"/>
        <v>0.41199999999999992</v>
      </c>
      <c r="O93" s="58">
        <f>VLOOKUP(A93,DistrictDetail_SY202223,'District Detail SY 202223'!$N$1,FALSE)</f>
        <v>0.39799999999999996</v>
      </c>
      <c r="P93" s="58">
        <f>VLOOKUP(A93,DistrictDetail_SY202223,'District Detail SY 202223'!$Y$1,FALSE)</f>
        <v>0</v>
      </c>
      <c r="Q93" s="58">
        <f t="shared" si="15"/>
        <v>-0.39799999999999996</v>
      </c>
      <c r="R93" s="58">
        <f>VLOOKUP(A93,DistrictDetail_SY202223,'District Detail SY 202223'!$M$1,FALSE)</f>
        <v>4.9000000000000002E-2</v>
      </c>
      <c r="S93" s="58">
        <f>VLOOKUP(A93,DistrictDetail_SY202223,'District Detail SY 202223'!$X$1,FALSE)</f>
        <v>0.11700000000000001</v>
      </c>
      <c r="T93" s="58">
        <f t="shared" si="16"/>
        <v>6.8000000000000005E-2</v>
      </c>
      <c r="U93" s="58">
        <f>VLOOKUP(A93,DistrictDetail_SY202223,'District Detail SY 202223'!$L$1,FALSE)</f>
        <v>0.13900000000000001</v>
      </c>
      <c r="V93" s="58">
        <f>VLOOKUP(A93,DistrictDetail_SY202223,'District Detail SY 202223'!$V$1,FALSE)</f>
        <v>0</v>
      </c>
      <c r="W93" s="58">
        <f t="shared" si="17"/>
        <v>-0.13900000000000001</v>
      </c>
      <c r="X93" s="63">
        <f>VLOOKUP(A93,DistrictDetail_SY202223,'District Detail SY 202223'!$S$1,FALSE)</f>
        <v>0.62</v>
      </c>
      <c r="Y93" s="63">
        <f>VLOOKUP(A93,DistrictDetail_SY202223,'District Detail SY 202223'!$U$1,FALSE)</f>
        <v>0</v>
      </c>
      <c r="Z93" s="63">
        <f>VLOOKUP(A93,DistrictDetail_SY202223,'District Detail SY 202223'!$W$1,FALSE)</f>
        <v>0.11700000000000001</v>
      </c>
      <c r="AA93" s="63">
        <f>VLOOKUP(A93,DistrictDetail_SY202223,'District Detail SY 202223'!$Z$1,FALSE)</f>
        <v>0</v>
      </c>
      <c r="AB93" s="63">
        <f>VLOOKUP(A93,DistrictDetail_SY202223,'District Detail SY 202223'!$AA$1,FALSE)</f>
        <v>0</v>
      </c>
      <c r="AC93" s="63">
        <f>VLOOKUP(A93,DistrictDetail_SY202223,'District Detail SY 202223'!$AB$1,FALSE)</f>
        <v>3.9E-2</v>
      </c>
      <c r="AD93" s="63">
        <f>VLOOKUP(A93,DistrictDetail_SY202223,'District Detail SY 202223'!$AF$1,FALSE)</f>
        <v>0</v>
      </c>
    </row>
    <row r="94" spans="1:30" x14ac:dyDescent="0.3">
      <c r="A94" t="s">
        <v>216</v>
      </c>
      <c r="B94" t="s">
        <v>217</v>
      </c>
      <c r="C94" s="61">
        <f t="shared" si="10"/>
        <v>11.911</v>
      </c>
      <c r="D94" s="61">
        <f t="shared" si="18"/>
        <v>20.826000000000001</v>
      </c>
      <c r="E94" s="61">
        <f t="shared" si="11"/>
        <v>8.9150000000000009</v>
      </c>
      <c r="F94" s="58">
        <f>VLOOKUP(A94,DistrictDetail_SY202223,'District Detail SY 202223'!$Q$1,FALSE)</f>
        <v>0.36599999999999999</v>
      </c>
      <c r="G94" s="58">
        <f>VLOOKUP(A94,DistrictDetail_SY202223,'District Detail SY 202223'!$AD$1,FALSE)</f>
        <v>0</v>
      </c>
      <c r="H94" s="58">
        <f t="shared" si="12"/>
        <v>-0.36599999999999999</v>
      </c>
      <c r="I94" s="58">
        <f>VLOOKUP(A94,DistrictDetail_SY202223,'District Detail SY 202223'!$P$1,FALSE)</f>
        <v>0.64100000000000001</v>
      </c>
      <c r="J94" s="58">
        <f>VLOOKUP(A94,DistrictDetail_SY202223,'District Detail SY 202223'!$AE$1,FALSE)</f>
        <v>5.3019999999999996</v>
      </c>
      <c r="K94" s="58">
        <f t="shared" si="13"/>
        <v>4.6609999999999996</v>
      </c>
      <c r="L94" s="58">
        <f>VLOOKUP(A94,DistrictDetail_SY202223,'District Detail SY 202223'!$K$1,FALSE)</f>
        <v>8.0400000000000009</v>
      </c>
      <c r="M94" s="58">
        <f>VLOOKUP(A94,DistrictDetail_SY202223,'District Detail SY 202223'!$T$1,FALSE)</f>
        <v>6.76</v>
      </c>
      <c r="N94" s="58">
        <f t="shared" si="14"/>
        <v>-1.2800000000000011</v>
      </c>
      <c r="O94" s="58">
        <f>VLOOKUP(A94,DistrictDetail_SY202223,'District Detail SY 202223'!$N$1,FALSE)</f>
        <v>1.93</v>
      </c>
      <c r="P94" s="58">
        <f>VLOOKUP(A94,DistrictDetail_SY202223,'District Detail SY 202223'!$Y$1,FALSE)</f>
        <v>1</v>
      </c>
      <c r="Q94" s="58">
        <f t="shared" si="15"/>
        <v>-0.92999999999999994</v>
      </c>
      <c r="R94" s="58">
        <f>VLOOKUP(A94,DistrictDetail_SY202223,'District Detail SY 202223'!$M$1,FALSE)</f>
        <v>0.24199999999999999</v>
      </c>
      <c r="S94" s="58">
        <f>VLOOKUP(A94,DistrictDetail_SY202223,'District Detail SY 202223'!$X$1,FALSE)</f>
        <v>0.63600000000000001</v>
      </c>
      <c r="T94" s="58">
        <f t="shared" si="16"/>
        <v>0.39400000000000002</v>
      </c>
      <c r="U94" s="58">
        <f>VLOOKUP(A94,DistrictDetail_SY202223,'District Detail SY 202223'!$L$1,FALSE)</f>
        <v>0.69199999999999995</v>
      </c>
      <c r="V94" s="58">
        <f>VLOOKUP(A94,DistrictDetail_SY202223,'District Detail SY 202223'!$V$1,FALSE)</f>
        <v>0</v>
      </c>
      <c r="W94" s="58">
        <f t="shared" si="17"/>
        <v>-0.69199999999999995</v>
      </c>
      <c r="X94" s="63">
        <f>VLOOKUP(A94,DistrictDetail_SY202223,'District Detail SY 202223'!$S$1,FALSE)</f>
        <v>0</v>
      </c>
      <c r="Y94" s="63">
        <f>VLOOKUP(A94,DistrictDetail_SY202223,'District Detail SY 202223'!$U$1,FALSE)</f>
        <v>0</v>
      </c>
      <c r="Z94" s="63">
        <f>VLOOKUP(A94,DistrictDetail_SY202223,'District Detail SY 202223'!$W$1,FALSE)</f>
        <v>0</v>
      </c>
      <c r="AA94" s="63">
        <f>VLOOKUP(A94,DistrictDetail_SY202223,'District Detail SY 202223'!$Z$1,FALSE)</f>
        <v>0</v>
      </c>
      <c r="AB94" s="63">
        <f>VLOOKUP(A94,DistrictDetail_SY202223,'District Detail SY 202223'!$AA$1,FALSE)</f>
        <v>0</v>
      </c>
      <c r="AC94" s="63">
        <f>VLOOKUP(A94,DistrictDetail_SY202223,'District Detail SY 202223'!$AB$1,FALSE)</f>
        <v>1.909</v>
      </c>
      <c r="AD94" s="63">
        <f>VLOOKUP(A94,DistrictDetail_SY202223,'District Detail SY 202223'!$AF$1,FALSE)</f>
        <v>5.2190000000000003</v>
      </c>
    </row>
    <row r="95" spans="1:30" x14ac:dyDescent="0.3">
      <c r="A95" t="s">
        <v>218</v>
      </c>
      <c r="B95" t="s">
        <v>219</v>
      </c>
      <c r="C95" s="61">
        <f t="shared" si="10"/>
        <v>4.6080000000000005</v>
      </c>
      <c r="D95" s="61">
        <f t="shared" si="18"/>
        <v>6.68</v>
      </c>
      <c r="E95" s="61">
        <f t="shared" si="11"/>
        <v>2.0719999999999992</v>
      </c>
      <c r="F95" s="58">
        <f>VLOOKUP(A95,DistrictDetail_SY202223,'District Detail SY 202223'!$Q$1,FALSE)</f>
        <v>0.154</v>
      </c>
      <c r="G95" s="58">
        <f>VLOOKUP(A95,DistrictDetail_SY202223,'District Detail SY 202223'!$AD$1,FALSE)</f>
        <v>0</v>
      </c>
      <c r="H95" s="58">
        <f t="shared" si="12"/>
        <v>-0.154</v>
      </c>
      <c r="I95" s="58">
        <f>VLOOKUP(A95,DistrictDetail_SY202223,'District Detail SY 202223'!$P$1,FALSE)</f>
        <v>0.251</v>
      </c>
      <c r="J95" s="58">
        <f>VLOOKUP(A95,DistrictDetail_SY202223,'District Detail SY 202223'!$AE$1,FALSE)</f>
        <v>0</v>
      </c>
      <c r="K95" s="58">
        <f t="shared" si="13"/>
        <v>-0.251</v>
      </c>
      <c r="L95" s="58">
        <f>VLOOKUP(A95,DistrictDetail_SY202223,'District Detail SY 202223'!$K$1,FALSE)</f>
        <v>3.0540000000000003</v>
      </c>
      <c r="M95" s="58">
        <f>VLOOKUP(A95,DistrictDetail_SY202223,'District Detail SY 202223'!$T$1,FALSE)</f>
        <v>4.2</v>
      </c>
      <c r="N95" s="58">
        <f t="shared" si="14"/>
        <v>1.1459999999999999</v>
      </c>
      <c r="O95" s="58">
        <f>VLOOKUP(A95,DistrictDetail_SY202223,'District Detail SY 202223'!$N$1,FALSE)</f>
        <v>0.76600000000000001</v>
      </c>
      <c r="P95" s="58">
        <f>VLOOKUP(A95,DistrictDetail_SY202223,'District Detail SY 202223'!$Y$1,FALSE)</f>
        <v>0</v>
      </c>
      <c r="Q95" s="58">
        <f t="shared" si="15"/>
        <v>-0.76600000000000001</v>
      </c>
      <c r="R95" s="58">
        <f>VLOOKUP(A95,DistrictDetail_SY202223,'District Detail SY 202223'!$M$1,FALSE)</f>
        <v>9.8999999999999991E-2</v>
      </c>
      <c r="S95" s="58">
        <f>VLOOKUP(A95,DistrictDetail_SY202223,'District Detail SY 202223'!$X$1,FALSE)</f>
        <v>0.57899999999999996</v>
      </c>
      <c r="T95" s="58">
        <f t="shared" si="16"/>
        <v>0.48</v>
      </c>
      <c r="U95" s="58">
        <f>VLOOKUP(A95,DistrictDetail_SY202223,'District Detail SY 202223'!$L$1,FALSE)</f>
        <v>0.28400000000000003</v>
      </c>
      <c r="V95" s="58">
        <f>VLOOKUP(A95,DistrictDetail_SY202223,'District Detail SY 202223'!$V$1,FALSE)</f>
        <v>0</v>
      </c>
      <c r="W95" s="58">
        <f t="shared" si="17"/>
        <v>-0.28400000000000003</v>
      </c>
      <c r="X95" s="63">
        <f>VLOOKUP(A95,DistrictDetail_SY202223,'District Detail SY 202223'!$S$1,FALSE)</f>
        <v>0</v>
      </c>
      <c r="Y95" s="63">
        <f>VLOOKUP(A95,DistrictDetail_SY202223,'District Detail SY 202223'!$U$1,FALSE)</f>
        <v>0</v>
      </c>
      <c r="Z95" s="63">
        <f>VLOOKUP(A95,DistrictDetail_SY202223,'District Detail SY 202223'!$W$1,FALSE)</f>
        <v>0.28999999999999998</v>
      </c>
      <c r="AA95" s="63">
        <f>VLOOKUP(A95,DistrictDetail_SY202223,'District Detail SY 202223'!$Z$1,FALSE)</f>
        <v>0</v>
      </c>
      <c r="AB95" s="63">
        <f>VLOOKUP(A95,DistrictDetail_SY202223,'District Detail SY 202223'!$AA$1,FALSE)</f>
        <v>0</v>
      </c>
      <c r="AC95" s="63">
        <f>VLOOKUP(A95,DistrictDetail_SY202223,'District Detail SY 202223'!$AB$1,FALSE)</f>
        <v>0</v>
      </c>
      <c r="AD95" s="63">
        <f>VLOOKUP(A95,DistrictDetail_SY202223,'District Detail SY 202223'!$AF$1,FALSE)</f>
        <v>1.6109999999999998</v>
      </c>
    </row>
    <row r="96" spans="1:30" x14ac:dyDescent="0.3">
      <c r="A96" t="s">
        <v>220</v>
      </c>
      <c r="B96" t="s">
        <v>221</v>
      </c>
      <c r="C96" s="61">
        <f t="shared" si="10"/>
        <v>6.8250000000000002</v>
      </c>
      <c r="D96" s="61">
        <f t="shared" si="18"/>
        <v>16.253</v>
      </c>
      <c r="E96" s="61">
        <f t="shared" si="11"/>
        <v>9.4280000000000008</v>
      </c>
      <c r="F96" s="58">
        <f>VLOOKUP(A96,DistrictDetail_SY202223,'District Detail SY 202223'!$Q$1,FALSE)</f>
        <v>0.22900000000000001</v>
      </c>
      <c r="G96" s="58">
        <f>VLOOKUP(A96,DistrictDetail_SY202223,'District Detail SY 202223'!$AD$1,FALSE)</f>
        <v>0</v>
      </c>
      <c r="H96" s="58">
        <f t="shared" si="12"/>
        <v>-0.22900000000000001</v>
      </c>
      <c r="I96" s="58">
        <f>VLOOKUP(A96,DistrictDetail_SY202223,'District Detail SY 202223'!$P$1,FALSE)</f>
        <v>0.372</v>
      </c>
      <c r="J96" s="58">
        <f>VLOOKUP(A96,DistrictDetail_SY202223,'District Detail SY 202223'!$AE$1,FALSE)</f>
        <v>8.1669999999999998</v>
      </c>
      <c r="K96" s="58">
        <f t="shared" si="13"/>
        <v>7.7949999999999999</v>
      </c>
      <c r="L96" s="58">
        <f>VLOOKUP(A96,DistrictDetail_SY202223,'District Detail SY 202223'!$K$1,FALSE)</f>
        <v>4.5279999999999996</v>
      </c>
      <c r="M96" s="58">
        <f>VLOOKUP(A96,DistrictDetail_SY202223,'District Detail SY 202223'!$T$1,FALSE)</f>
        <v>4.25</v>
      </c>
      <c r="N96" s="58">
        <f t="shared" si="14"/>
        <v>-0.27799999999999958</v>
      </c>
      <c r="O96" s="58">
        <f>VLOOKUP(A96,DistrictDetail_SY202223,'District Detail SY 202223'!$N$1,FALSE)</f>
        <v>1.1260000000000001</v>
      </c>
      <c r="P96" s="58">
        <f>VLOOKUP(A96,DistrictDetail_SY202223,'District Detail SY 202223'!$Y$1,FALSE)</f>
        <v>2</v>
      </c>
      <c r="Q96" s="58">
        <f t="shared" si="15"/>
        <v>0.87399999999999989</v>
      </c>
      <c r="R96" s="58">
        <f>VLOOKUP(A96,DistrictDetail_SY202223,'District Detail SY 202223'!$M$1,FALSE)</f>
        <v>0.14800000000000002</v>
      </c>
      <c r="S96" s="58">
        <f>VLOOKUP(A96,DistrictDetail_SY202223,'District Detail SY 202223'!$X$1,FALSE)</f>
        <v>0.251</v>
      </c>
      <c r="T96" s="58">
        <f t="shared" si="16"/>
        <v>0.10299999999999998</v>
      </c>
      <c r="U96" s="58">
        <f>VLOOKUP(A96,DistrictDetail_SY202223,'District Detail SY 202223'!$L$1,FALSE)</f>
        <v>0.42200000000000004</v>
      </c>
      <c r="V96" s="58">
        <f>VLOOKUP(A96,DistrictDetail_SY202223,'District Detail SY 202223'!$V$1,FALSE)</f>
        <v>0</v>
      </c>
      <c r="W96" s="58">
        <f t="shared" si="17"/>
        <v>-0.42200000000000004</v>
      </c>
      <c r="X96" s="63">
        <f>VLOOKUP(A96,DistrictDetail_SY202223,'District Detail SY 202223'!$S$1,FALSE)</f>
        <v>0</v>
      </c>
      <c r="Y96" s="63">
        <f>VLOOKUP(A96,DistrictDetail_SY202223,'District Detail SY 202223'!$U$1,FALSE)</f>
        <v>0</v>
      </c>
      <c r="Z96" s="63">
        <f>VLOOKUP(A96,DistrictDetail_SY202223,'District Detail SY 202223'!$W$1,FALSE)</f>
        <v>0</v>
      </c>
      <c r="AA96" s="63">
        <f>VLOOKUP(A96,DistrictDetail_SY202223,'District Detail SY 202223'!$Z$1,FALSE)</f>
        <v>0</v>
      </c>
      <c r="AB96" s="63">
        <f>VLOOKUP(A96,DistrictDetail_SY202223,'District Detail SY 202223'!$AA$1,FALSE)</f>
        <v>0</v>
      </c>
      <c r="AC96" s="63">
        <f>VLOOKUP(A96,DistrictDetail_SY202223,'District Detail SY 202223'!$AB$1,FALSE)</f>
        <v>0</v>
      </c>
      <c r="AD96" s="63">
        <f>VLOOKUP(A96,DistrictDetail_SY202223,'District Detail SY 202223'!$AF$1,FALSE)</f>
        <v>1.585</v>
      </c>
    </row>
    <row r="97" spans="1:30" x14ac:dyDescent="0.3">
      <c r="A97" t="s">
        <v>222</v>
      </c>
      <c r="B97" t="s">
        <v>223</v>
      </c>
      <c r="C97" s="61">
        <f t="shared" si="10"/>
        <v>0.81500000000000006</v>
      </c>
      <c r="D97" s="61">
        <f t="shared" si="18"/>
        <v>0</v>
      </c>
      <c r="E97" s="61">
        <f t="shared" si="11"/>
        <v>-0.81500000000000006</v>
      </c>
      <c r="F97" s="58">
        <f>VLOOKUP(A97,DistrictDetail_SY202223,'District Detail SY 202223'!$Q$1,FALSE)</f>
        <v>3.6999999999999998E-2</v>
      </c>
      <c r="G97" s="58">
        <f>VLOOKUP(A97,DistrictDetail_SY202223,'District Detail SY 202223'!$AD$1,FALSE)</f>
        <v>0</v>
      </c>
      <c r="H97" s="58">
        <f t="shared" si="12"/>
        <v>-3.6999999999999998E-2</v>
      </c>
      <c r="I97" s="58">
        <f>VLOOKUP(A97,DistrictDetail_SY202223,'District Detail SY 202223'!$P$1,FALSE)</f>
        <v>4.8000000000000001E-2</v>
      </c>
      <c r="J97" s="58">
        <f>VLOOKUP(A97,DistrictDetail_SY202223,'District Detail SY 202223'!$AE$1,FALSE)</f>
        <v>0</v>
      </c>
      <c r="K97" s="58">
        <f t="shared" si="13"/>
        <v>-4.8000000000000001E-2</v>
      </c>
      <c r="L97" s="58">
        <f>VLOOKUP(A97,DistrictDetail_SY202223,'District Detail SY 202223'!$K$1,FALSE)</f>
        <v>0.48699999999999999</v>
      </c>
      <c r="M97" s="58">
        <f>VLOOKUP(A97,DistrictDetail_SY202223,'District Detail SY 202223'!$T$1,FALSE)</f>
        <v>0</v>
      </c>
      <c r="N97" s="58">
        <f t="shared" si="14"/>
        <v>-0.48699999999999999</v>
      </c>
      <c r="O97" s="58">
        <f>VLOOKUP(A97,DistrictDetail_SY202223,'District Detail SY 202223'!$N$1,FALSE)</f>
        <v>0.157</v>
      </c>
      <c r="P97" s="58">
        <f>VLOOKUP(A97,DistrictDetail_SY202223,'District Detail SY 202223'!$Y$1,FALSE)</f>
        <v>0</v>
      </c>
      <c r="Q97" s="58">
        <f t="shared" si="15"/>
        <v>-0.157</v>
      </c>
      <c r="R97" s="58">
        <f>VLOOKUP(A97,DistrictDetail_SY202223,'District Detail SY 202223'!$M$1,FALSE)</f>
        <v>2.2000000000000002E-2</v>
      </c>
      <c r="S97" s="58">
        <f>VLOOKUP(A97,DistrictDetail_SY202223,'District Detail SY 202223'!$X$1,FALSE)</f>
        <v>0</v>
      </c>
      <c r="T97" s="58">
        <f t="shared" si="16"/>
        <v>-2.2000000000000002E-2</v>
      </c>
      <c r="U97" s="58">
        <f>VLOOKUP(A97,DistrictDetail_SY202223,'District Detail SY 202223'!$L$1,FALSE)</f>
        <v>6.4000000000000001E-2</v>
      </c>
      <c r="V97" s="58">
        <f>VLOOKUP(A97,DistrictDetail_SY202223,'District Detail SY 202223'!$V$1,FALSE)</f>
        <v>0</v>
      </c>
      <c r="W97" s="58">
        <f t="shared" si="17"/>
        <v>-6.4000000000000001E-2</v>
      </c>
      <c r="X97" s="63">
        <f>VLOOKUP(A97,DistrictDetail_SY202223,'District Detail SY 202223'!$S$1,FALSE)</f>
        <v>0</v>
      </c>
      <c r="Y97" s="63">
        <f>VLOOKUP(A97,DistrictDetail_SY202223,'District Detail SY 202223'!$U$1,FALSE)</f>
        <v>0</v>
      </c>
      <c r="Z97" s="63">
        <f>VLOOKUP(A97,DistrictDetail_SY202223,'District Detail SY 202223'!$W$1,FALSE)</f>
        <v>0</v>
      </c>
      <c r="AA97" s="63">
        <f>VLOOKUP(A97,DistrictDetail_SY202223,'District Detail SY 202223'!$Z$1,FALSE)</f>
        <v>0</v>
      </c>
      <c r="AB97" s="63">
        <f>VLOOKUP(A97,DistrictDetail_SY202223,'District Detail SY 202223'!$AA$1,FALSE)</f>
        <v>0</v>
      </c>
      <c r="AC97" s="63">
        <f>VLOOKUP(A97,DistrictDetail_SY202223,'District Detail SY 202223'!$AB$1,FALSE)</f>
        <v>0</v>
      </c>
      <c r="AD97" s="63">
        <f>VLOOKUP(A97,DistrictDetail_SY202223,'District Detail SY 202223'!$AF$1,FALSE)</f>
        <v>0</v>
      </c>
    </row>
    <row r="98" spans="1:30" x14ac:dyDescent="0.3">
      <c r="A98" t="s">
        <v>224</v>
      </c>
      <c r="B98" t="s">
        <v>225</v>
      </c>
      <c r="C98" s="61">
        <f t="shared" si="10"/>
        <v>0.12000000000000002</v>
      </c>
      <c r="D98" s="61">
        <f t="shared" si="18"/>
        <v>0.152</v>
      </c>
      <c r="E98" s="61">
        <f t="shared" si="11"/>
        <v>3.1999999999999973E-2</v>
      </c>
      <c r="F98" s="58">
        <f>VLOOKUP(A98,DistrictDetail_SY202223,'District Detail SY 202223'!$Q$1,FALSE)</f>
        <v>8.0000000000000002E-3</v>
      </c>
      <c r="G98" s="58">
        <f>VLOOKUP(A98,DistrictDetail_SY202223,'District Detail SY 202223'!$AD$1,FALSE)</f>
        <v>0</v>
      </c>
      <c r="H98" s="58">
        <f t="shared" si="12"/>
        <v>-8.0000000000000002E-3</v>
      </c>
      <c r="I98" s="58">
        <f>VLOOKUP(A98,DistrictDetail_SY202223,'District Detail SY 202223'!$P$1,FALSE)</f>
        <v>8.0000000000000002E-3</v>
      </c>
      <c r="J98" s="58">
        <f>VLOOKUP(A98,DistrictDetail_SY202223,'District Detail SY 202223'!$AE$1,FALSE)</f>
        <v>0</v>
      </c>
      <c r="K98" s="58">
        <f t="shared" si="13"/>
        <v>-8.0000000000000002E-3</v>
      </c>
      <c r="L98" s="58">
        <f>VLOOKUP(A98,DistrictDetail_SY202223,'District Detail SY 202223'!$K$1,FALSE)</f>
        <v>6.3E-2</v>
      </c>
      <c r="M98" s="58">
        <f>VLOOKUP(A98,DistrictDetail_SY202223,'District Detail SY 202223'!$T$1,FALSE)</f>
        <v>0</v>
      </c>
      <c r="N98" s="58">
        <f t="shared" si="14"/>
        <v>-6.3E-2</v>
      </c>
      <c r="O98" s="58">
        <f>VLOOKUP(A98,DistrictDetail_SY202223,'District Detail SY 202223'!$N$1,FALSE)</f>
        <v>2.4E-2</v>
      </c>
      <c r="P98" s="58">
        <f>VLOOKUP(A98,DistrictDetail_SY202223,'District Detail SY 202223'!$Y$1,FALSE)</f>
        <v>0</v>
      </c>
      <c r="Q98" s="58">
        <f t="shared" si="15"/>
        <v>-2.4E-2</v>
      </c>
      <c r="R98" s="58">
        <f>VLOOKUP(A98,DistrictDetail_SY202223,'District Detail SY 202223'!$M$1,FALSE)</f>
        <v>4.0000000000000001E-3</v>
      </c>
      <c r="S98" s="58">
        <f>VLOOKUP(A98,DistrictDetail_SY202223,'District Detail SY 202223'!$X$1,FALSE)</f>
        <v>0</v>
      </c>
      <c r="T98" s="58">
        <f t="shared" si="16"/>
        <v>-4.0000000000000001E-3</v>
      </c>
      <c r="U98" s="58">
        <f>VLOOKUP(A98,DistrictDetail_SY202223,'District Detail SY 202223'!$L$1,FALSE)</f>
        <v>1.2999999999999999E-2</v>
      </c>
      <c r="V98" s="58">
        <f>VLOOKUP(A98,DistrictDetail_SY202223,'District Detail SY 202223'!$V$1,FALSE)</f>
        <v>0</v>
      </c>
      <c r="W98" s="58">
        <f t="shared" si="17"/>
        <v>-1.2999999999999999E-2</v>
      </c>
      <c r="X98" s="63">
        <f>VLOOKUP(A98,DistrictDetail_SY202223,'District Detail SY 202223'!$S$1,FALSE)</f>
        <v>0</v>
      </c>
      <c r="Y98" s="63">
        <f>VLOOKUP(A98,DistrictDetail_SY202223,'District Detail SY 202223'!$U$1,FALSE)</f>
        <v>0</v>
      </c>
      <c r="Z98" s="63">
        <f>VLOOKUP(A98,DistrictDetail_SY202223,'District Detail SY 202223'!$W$1,FALSE)</f>
        <v>0</v>
      </c>
      <c r="AA98" s="63">
        <f>VLOOKUP(A98,DistrictDetail_SY202223,'District Detail SY 202223'!$Z$1,FALSE)</f>
        <v>0</v>
      </c>
      <c r="AB98" s="63">
        <f>VLOOKUP(A98,DistrictDetail_SY202223,'District Detail SY 202223'!$AA$1,FALSE)</f>
        <v>0</v>
      </c>
      <c r="AC98" s="63">
        <f>VLOOKUP(A98,DistrictDetail_SY202223,'District Detail SY 202223'!$AB$1,FALSE)</f>
        <v>0</v>
      </c>
      <c r="AD98" s="63">
        <f>VLOOKUP(A98,DistrictDetail_SY202223,'District Detail SY 202223'!$AF$1,FALSE)</f>
        <v>0.152</v>
      </c>
    </row>
    <row r="99" spans="1:30" x14ac:dyDescent="0.3">
      <c r="A99" t="s">
        <v>226</v>
      </c>
      <c r="B99" t="s">
        <v>227</v>
      </c>
      <c r="C99" s="61">
        <f t="shared" si="10"/>
        <v>0.57300000000000006</v>
      </c>
      <c r="D99" s="61">
        <f t="shared" si="18"/>
        <v>0.62599999999999989</v>
      </c>
      <c r="E99" s="61">
        <f t="shared" si="11"/>
        <v>5.2999999999999825E-2</v>
      </c>
      <c r="F99" s="58">
        <f>VLOOKUP(A99,DistrictDetail_SY202223,'District Detail SY 202223'!$Q$1,FALSE)</f>
        <v>2.8000000000000001E-2</v>
      </c>
      <c r="G99" s="58">
        <f>VLOOKUP(A99,DistrictDetail_SY202223,'District Detail SY 202223'!$AD$1,FALSE)</f>
        <v>0</v>
      </c>
      <c r="H99" s="58">
        <f t="shared" si="12"/>
        <v>-2.8000000000000001E-2</v>
      </c>
      <c r="I99" s="58">
        <f>VLOOKUP(A99,DistrictDetail_SY202223,'District Detail SY 202223'!$P$1,FALSE)</f>
        <v>3.4000000000000002E-2</v>
      </c>
      <c r="J99" s="58">
        <f>VLOOKUP(A99,DistrictDetail_SY202223,'District Detail SY 202223'!$AE$1,FALSE)</f>
        <v>0.15799999999999997</v>
      </c>
      <c r="K99" s="58">
        <f t="shared" si="13"/>
        <v>0.12399999999999997</v>
      </c>
      <c r="L99" s="58">
        <f>VLOOKUP(A99,DistrictDetail_SY202223,'District Detail SY 202223'!$K$1,FALSE)</f>
        <v>0.33500000000000002</v>
      </c>
      <c r="M99" s="58">
        <f>VLOOKUP(A99,DistrictDetail_SY202223,'District Detail SY 202223'!$T$1,FALSE)</f>
        <v>0.34299999999999997</v>
      </c>
      <c r="N99" s="58">
        <f t="shared" si="14"/>
        <v>7.9999999999999516E-3</v>
      </c>
      <c r="O99" s="58">
        <f>VLOOKUP(A99,DistrictDetail_SY202223,'District Detail SY 202223'!$N$1,FALSE)</f>
        <v>0.111</v>
      </c>
      <c r="P99" s="58">
        <f>VLOOKUP(A99,DistrictDetail_SY202223,'District Detail SY 202223'!$Y$1,FALSE)</f>
        <v>0</v>
      </c>
      <c r="Q99" s="58">
        <f t="shared" si="15"/>
        <v>-0.111</v>
      </c>
      <c r="R99" s="58">
        <f>VLOOKUP(A99,DistrictDetail_SY202223,'District Detail SY 202223'!$M$1,FALSE)</f>
        <v>1.7000000000000001E-2</v>
      </c>
      <c r="S99" s="58">
        <f>VLOOKUP(A99,DistrictDetail_SY202223,'District Detail SY 202223'!$X$1,FALSE)</f>
        <v>0</v>
      </c>
      <c r="T99" s="58">
        <f t="shared" si="16"/>
        <v>-1.7000000000000001E-2</v>
      </c>
      <c r="U99" s="58">
        <f>VLOOKUP(A99,DistrictDetail_SY202223,'District Detail SY 202223'!$L$1,FALSE)</f>
        <v>4.8000000000000001E-2</v>
      </c>
      <c r="V99" s="58">
        <f>VLOOKUP(A99,DistrictDetail_SY202223,'District Detail SY 202223'!$V$1,FALSE)</f>
        <v>0</v>
      </c>
      <c r="W99" s="58">
        <f t="shared" si="17"/>
        <v>-4.8000000000000001E-2</v>
      </c>
      <c r="X99" s="63">
        <f>VLOOKUP(A99,DistrictDetail_SY202223,'District Detail SY 202223'!$S$1,FALSE)</f>
        <v>0</v>
      </c>
      <c r="Y99" s="63">
        <f>VLOOKUP(A99,DistrictDetail_SY202223,'District Detail SY 202223'!$U$1,FALSE)</f>
        <v>0</v>
      </c>
      <c r="Z99" s="63">
        <f>VLOOKUP(A99,DistrictDetail_SY202223,'District Detail SY 202223'!$W$1,FALSE)</f>
        <v>0</v>
      </c>
      <c r="AA99" s="63">
        <f>VLOOKUP(A99,DistrictDetail_SY202223,'District Detail SY 202223'!$Z$1,FALSE)</f>
        <v>0</v>
      </c>
      <c r="AB99" s="63">
        <f>VLOOKUP(A99,DistrictDetail_SY202223,'District Detail SY 202223'!$AA$1,FALSE)</f>
        <v>0</v>
      </c>
      <c r="AC99" s="63">
        <f>VLOOKUP(A99,DistrictDetail_SY202223,'District Detail SY 202223'!$AB$1,FALSE)</f>
        <v>0</v>
      </c>
      <c r="AD99" s="63">
        <f>VLOOKUP(A99,DistrictDetail_SY202223,'District Detail SY 202223'!$AF$1,FALSE)</f>
        <v>0.125</v>
      </c>
    </row>
    <row r="100" spans="1:30" x14ac:dyDescent="0.3">
      <c r="A100" t="s">
        <v>228</v>
      </c>
      <c r="B100" t="s">
        <v>229</v>
      </c>
      <c r="C100" s="61">
        <f t="shared" si="10"/>
        <v>1.9899999999999998</v>
      </c>
      <c r="D100" s="61">
        <f t="shared" si="18"/>
        <v>3.2720000000000002</v>
      </c>
      <c r="E100" s="61">
        <f t="shared" si="11"/>
        <v>1.2820000000000005</v>
      </c>
      <c r="F100" s="58">
        <f>VLOOKUP(A100,DistrictDetail_SY202223,'District Detail SY 202223'!$Q$1,FALSE)</f>
        <v>8.8999999999999996E-2</v>
      </c>
      <c r="G100" s="58">
        <f>VLOOKUP(A100,DistrictDetail_SY202223,'District Detail SY 202223'!$AD$1,FALSE)</f>
        <v>0</v>
      </c>
      <c r="H100" s="58">
        <f t="shared" si="12"/>
        <v>-8.8999999999999996E-2</v>
      </c>
      <c r="I100" s="58">
        <f>VLOOKUP(A100,DistrictDetail_SY202223,'District Detail SY 202223'!$P$1,FALSE)</f>
        <v>0.11700000000000001</v>
      </c>
      <c r="J100" s="58">
        <f>VLOOKUP(A100,DistrictDetail_SY202223,'District Detail SY 202223'!$AE$1,FALSE)</f>
        <v>1.3109999999999999</v>
      </c>
      <c r="K100" s="58">
        <f t="shared" si="13"/>
        <v>1.194</v>
      </c>
      <c r="L100" s="58">
        <f>VLOOKUP(A100,DistrictDetail_SY202223,'District Detail SY 202223'!$K$1,FALSE)</f>
        <v>1.1949999999999998</v>
      </c>
      <c r="M100" s="58">
        <f>VLOOKUP(A100,DistrictDetail_SY202223,'District Detail SY 202223'!$T$1,FALSE)</f>
        <v>1.1040000000000001</v>
      </c>
      <c r="N100" s="58">
        <f t="shared" si="14"/>
        <v>-9.0999999999999748E-2</v>
      </c>
      <c r="O100" s="58">
        <f>VLOOKUP(A100,DistrictDetail_SY202223,'District Detail SY 202223'!$N$1,FALSE)</f>
        <v>0.38300000000000001</v>
      </c>
      <c r="P100" s="58">
        <f>VLOOKUP(A100,DistrictDetail_SY202223,'District Detail SY 202223'!$Y$1,FALSE)</f>
        <v>0</v>
      </c>
      <c r="Q100" s="58">
        <f t="shared" si="15"/>
        <v>-0.38300000000000001</v>
      </c>
      <c r="R100" s="58">
        <f>VLOOKUP(A100,DistrictDetail_SY202223,'District Detail SY 202223'!$M$1,FALSE)</f>
        <v>5.2000000000000005E-2</v>
      </c>
      <c r="S100" s="58">
        <f>VLOOKUP(A100,DistrictDetail_SY202223,'District Detail SY 202223'!$X$1,FALSE)</f>
        <v>0</v>
      </c>
      <c r="T100" s="58">
        <f t="shared" si="16"/>
        <v>-5.2000000000000005E-2</v>
      </c>
      <c r="U100" s="58">
        <f>VLOOKUP(A100,DistrictDetail_SY202223,'District Detail SY 202223'!$L$1,FALSE)</f>
        <v>0.154</v>
      </c>
      <c r="V100" s="58">
        <f>VLOOKUP(A100,DistrictDetail_SY202223,'District Detail SY 202223'!$V$1,FALSE)</f>
        <v>0</v>
      </c>
      <c r="W100" s="58">
        <f t="shared" si="17"/>
        <v>-0.154</v>
      </c>
      <c r="X100" s="63">
        <f>VLOOKUP(A100,DistrictDetail_SY202223,'District Detail SY 202223'!$S$1,FALSE)</f>
        <v>0</v>
      </c>
      <c r="Y100" s="63">
        <f>VLOOKUP(A100,DistrictDetail_SY202223,'District Detail SY 202223'!$U$1,FALSE)</f>
        <v>0.16400000000000001</v>
      </c>
      <c r="Z100" s="63">
        <f>VLOOKUP(A100,DistrictDetail_SY202223,'District Detail SY 202223'!$W$1,FALSE)</f>
        <v>0.17399999999999999</v>
      </c>
      <c r="AA100" s="63">
        <f>VLOOKUP(A100,DistrictDetail_SY202223,'District Detail SY 202223'!$Z$1,FALSE)</f>
        <v>0</v>
      </c>
      <c r="AB100" s="63">
        <f>VLOOKUP(A100,DistrictDetail_SY202223,'District Detail SY 202223'!$AA$1,FALSE)</f>
        <v>5.8999999999999997E-2</v>
      </c>
      <c r="AC100" s="63">
        <f>VLOOKUP(A100,DistrictDetail_SY202223,'District Detail SY 202223'!$AB$1,FALSE)</f>
        <v>0</v>
      </c>
      <c r="AD100" s="63">
        <f>VLOOKUP(A100,DistrictDetail_SY202223,'District Detail SY 202223'!$AF$1,FALSE)</f>
        <v>0.45999999999999996</v>
      </c>
    </row>
    <row r="101" spans="1:30" x14ac:dyDescent="0.3">
      <c r="A101" t="s">
        <v>230</v>
      </c>
      <c r="B101" t="s">
        <v>231</v>
      </c>
      <c r="C101" s="61">
        <f t="shared" si="10"/>
        <v>0.44700000000000006</v>
      </c>
      <c r="D101" s="61">
        <f t="shared" si="18"/>
        <v>0.92400000000000004</v>
      </c>
      <c r="E101" s="61">
        <f t="shared" si="11"/>
        <v>0.47699999999999998</v>
      </c>
      <c r="F101" s="58">
        <f>VLOOKUP(A101,DistrictDetail_SY202223,'District Detail SY 202223'!$Q$1,FALSE)</f>
        <v>1.7999999999999999E-2</v>
      </c>
      <c r="G101" s="58">
        <f>VLOOKUP(A101,DistrictDetail_SY202223,'District Detail SY 202223'!$AD$1,FALSE)</f>
        <v>0</v>
      </c>
      <c r="H101" s="58">
        <f t="shared" si="12"/>
        <v>-1.7999999999999999E-2</v>
      </c>
      <c r="I101" s="58">
        <f>VLOOKUP(A101,DistrictDetail_SY202223,'District Detail SY 202223'!$P$1,FALSE)</f>
        <v>2.5000000000000001E-2</v>
      </c>
      <c r="J101" s="58">
        <f>VLOOKUP(A101,DistrictDetail_SY202223,'District Detail SY 202223'!$AE$1,FALSE)</f>
        <v>0</v>
      </c>
      <c r="K101" s="58">
        <f t="shared" si="13"/>
        <v>-2.5000000000000001E-2</v>
      </c>
      <c r="L101" s="58">
        <f>VLOOKUP(A101,DistrictDetail_SY202223,'District Detail SY 202223'!$K$1,FALSE)</f>
        <v>0.28400000000000003</v>
      </c>
      <c r="M101" s="58">
        <f>VLOOKUP(A101,DistrictDetail_SY202223,'District Detail SY 202223'!$T$1,FALSE)</f>
        <v>0.8</v>
      </c>
      <c r="N101" s="58">
        <f t="shared" si="14"/>
        <v>0.51600000000000001</v>
      </c>
      <c r="O101" s="58">
        <f>VLOOKUP(A101,DistrictDetail_SY202223,'District Detail SY 202223'!$N$1,FALSE)</f>
        <v>7.6999999999999999E-2</v>
      </c>
      <c r="P101" s="58">
        <f>VLOOKUP(A101,DistrictDetail_SY202223,'District Detail SY 202223'!$Y$1,FALSE)</f>
        <v>0</v>
      </c>
      <c r="Q101" s="58">
        <f t="shared" si="15"/>
        <v>-7.6999999999999999E-2</v>
      </c>
      <c r="R101" s="58">
        <f>VLOOKUP(A101,DistrictDetail_SY202223,'District Detail SY 202223'!$M$1,FALSE)</f>
        <v>1.0999999999999999E-2</v>
      </c>
      <c r="S101" s="58">
        <f>VLOOKUP(A101,DistrictDetail_SY202223,'District Detail SY 202223'!$X$1,FALSE)</f>
        <v>0</v>
      </c>
      <c r="T101" s="58">
        <f t="shared" si="16"/>
        <v>-1.0999999999999999E-2</v>
      </c>
      <c r="U101" s="58">
        <f>VLOOKUP(A101,DistrictDetail_SY202223,'District Detail SY 202223'!$L$1,FALSE)</f>
        <v>3.2000000000000001E-2</v>
      </c>
      <c r="V101" s="58">
        <f>VLOOKUP(A101,DistrictDetail_SY202223,'District Detail SY 202223'!$V$1,FALSE)</f>
        <v>0</v>
      </c>
      <c r="W101" s="58">
        <f t="shared" si="17"/>
        <v>-3.2000000000000001E-2</v>
      </c>
      <c r="X101" s="63">
        <f>VLOOKUP(A101,DistrictDetail_SY202223,'District Detail SY 202223'!$S$1,FALSE)</f>
        <v>0</v>
      </c>
      <c r="Y101" s="63">
        <f>VLOOKUP(A101,DistrictDetail_SY202223,'District Detail SY 202223'!$U$1,FALSE)</f>
        <v>0</v>
      </c>
      <c r="Z101" s="63">
        <f>VLOOKUP(A101,DistrictDetail_SY202223,'District Detail SY 202223'!$W$1,FALSE)</f>
        <v>0.124</v>
      </c>
      <c r="AA101" s="63">
        <f>VLOOKUP(A101,DistrictDetail_SY202223,'District Detail SY 202223'!$Z$1,FALSE)</f>
        <v>0</v>
      </c>
      <c r="AB101" s="63">
        <f>VLOOKUP(A101,DistrictDetail_SY202223,'District Detail SY 202223'!$AA$1,FALSE)</f>
        <v>0</v>
      </c>
      <c r="AC101" s="63">
        <f>VLOOKUP(A101,DistrictDetail_SY202223,'District Detail SY 202223'!$AB$1,FALSE)</f>
        <v>0</v>
      </c>
      <c r="AD101" s="63">
        <f>VLOOKUP(A101,DistrictDetail_SY202223,'District Detail SY 202223'!$AF$1,FALSE)</f>
        <v>0</v>
      </c>
    </row>
    <row r="102" spans="1:30" x14ac:dyDescent="0.3">
      <c r="A102" t="s">
        <v>232</v>
      </c>
      <c r="B102" t="s">
        <v>233</v>
      </c>
      <c r="C102" s="61">
        <f t="shared" si="10"/>
        <v>3.9150000000000005</v>
      </c>
      <c r="D102" s="61">
        <f t="shared" si="18"/>
        <v>4.1509999999999998</v>
      </c>
      <c r="E102" s="61">
        <f t="shared" si="11"/>
        <v>0.23599999999999932</v>
      </c>
      <c r="F102" s="58">
        <f>VLOOKUP(A102,DistrictDetail_SY202223,'District Detail SY 202223'!$Q$1,FALSE)</f>
        <v>0.111</v>
      </c>
      <c r="G102" s="58">
        <f>VLOOKUP(A102,DistrictDetail_SY202223,'District Detail SY 202223'!$AD$1,FALSE)</f>
        <v>0</v>
      </c>
      <c r="H102" s="58">
        <f t="shared" si="12"/>
        <v>-0.111</v>
      </c>
      <c r="I102" s="58">
        <f>VLOOKUP(A102,DistrictDetail_SY202223,'District Detail SY 202223'!$P$1,FALSE)</f>
        <v>0.20799999999999999</v>
      </c>
      <c r="J102" s="58">
        <f>VLOOKUP(A102,DistrictDetail_SY202223,'District Detail SY 202223'!$AE$1,FALSE)</f>
        <v>0</v>
      </c>
      <c r="K102" s="58">
        <f t="shared" si="13"/>
        <v>-0.20799999999999999</v>
      </c>
      <c r="L102" s="58">
        <f>VLOOKUP(A102,DistrictDetail_SY202223,'District Detail SY 202223'!$K$1,FALSE)</f>
        <v>2.6779999999999999</v>
      </c>
      <c r="M102" s="58">
        <f>VLOOKUP(A102,DistrictDetail_SY202223,'District Detail SY 202223'!$T$1,FALSE)</f>
        <v>3</v>
      </c>
      <c r="N102" s="58">
        <f t="shared" si="14"/>
        <v>0.32200000000000006</v>
      </c>
      <c r="O102" s="58">
        <f>VLOOKUP(A102,DistrictDetail_SY202223,'District Detail SY 202223'!$N$1,FALSE)</f>
        <v>0.627</v>
      </c>
      <c r="P102" s="58">
        <f>VLOOKUP(A102,DistrictDetail_SY202223,'District Detail SY 202223'!$Y$1,FALSE)</f>
        <v>0.496</v>
      </c>
      <c r="Q102" s="58">
        <f t="shared" si="15"/>
        <v>-0.13100000000000001</v>
      </c>
      <c r="R102" s="58">
        <f>VLOOKUP(A102,DistrictDetail_SY202223,'District Detail SY 202223'!$M$1,FALSE)</f>
        <v>7.4999999999999997E-2</v>
      </c>
      <c r="S102" s="58">
        <f>VLOOKUP(A102,DistrictDetail_SY202223,'District Detail SY 202223'!$X$1,FALSE)</f>
        <v>0.21299999999999999</v>
      </c>
      <c r="T102" s="58">
        <f t="shared" si="16"/>
        <v>0.13800000000000001</v>
      </c>
      <c r="U102" s="58">
        <f>VLOOKUP(A102,DistrictDetail_SY202223,'District Detail SY 202223'!$L$1,FALSE)</f>
        <v>0.216</v>
      </c>
      <c r="V102" s="58">
        <f>VLOOKUP(A102,DistrictDetail_SY202223,'District Detail SY 202223'!$V$1,FALSE)</f>
        <v>0</v>
      </c>
      <c r="W102" s="58">
        <f t="shared" si="17"/>
        <v>-0.216</v>
      </c>
      <c r="X102" s="63">
        <f>VLOOKUP(A102,DistrictDetail_SY202223,'District Detail SY 202223'!$S$1,FALSE)</f>
        <v>0</v>
      </c>
      <c r="Y102" s="63">
        <f>VLOOKUP(A102,DistrictDetail_SY202223,'District Detail SY 202223'!$U$1,FALSE)</f>
        <v>0</v>
      </c>
      <c r="Z102" s="63">
        <f>VLOOKUP(A102,DistrictDetail_SY202223,'District Detail SY 202223'!$W$1,FALSE)</f>
        <v>0.34100000000000003</v>
      </c>
      <c r="AA102" s="63">
        <f>VLOOKUP(A102,DistrictDetail_SY202223,'District Detail SY 202223'!$Z$1,FALSE)</f>
        <v>0</v>
      </c>
      <c r="AB102" s="63">
        <f>VLOOKUP(A102,DistrictDetail_SY202223,'District Detail SY 202223'!$AA$1,FALSE)</f>
        <v>0</v>
      </c>
      <c r="AC102" s="63">
        <f>VLOOKUP(A102,DistrictDetail_SY202223,'District Detail SY 202223'!$AB$1,FALSE)</f>
        <v>0</v>
      </c>
      <c r="AD102" s="63">
        <f>VLOOKUP(A102,DistrictDetail_SY202223,'District Detail SY 202223'!$AF$1,FALSE)</f>
        <v>0.10100000000000001</v>
      </c>
    </row>
    <row r="103" spans="1:30" x14ac:dyDescent="0.3">
      <c r="A103" t="s">
        <v>234</v>
      </c>
      <c r="B103" t="s">
        <v>235</v>
      </c>
      <c r="C103" s="61">
        <f t="shared" si="10"/>
        <v>60.338999999999999</v>
      </c>
      <c r="D103" s="61">
        <f t="shared" si="18"/>
        <v>117.095</v>
      </c>
      <c r="E103" s="61">
        <f t="shared" si="11"/>
        <v>56.756</v>
      </c>
      <c r="F103" s="58">
        <f>VLOOKUP(A103,DistrictDetail_SY202223,'District Detail SY 202223'!$Q$1,FALSE)</f>
        <v>1.847</v>
      </c>
      <c r="G103" s="58">
        <f>VLOOKUP(A103,DistrictDetail_SY202223,'District Detail SY 202223'!$AD$1,FALSE)</f>
        <v>0</v>
      </c>
      <c r="H103" s="58">
        <f t="shared" si="12"/>
        <v>-1.847</v>
      </c>
      <c r="I103" s="58">
        <f>VLOOKUP(A103,DistrictDetail_SY202223,'District Detail SY 202223'!$P$1,FALSE)</f>
        <v>3.2359999999999998</v>
      </c>
      <c r="J103" s="58">
        <f>VLOOKUP(A103,DistrictDetail_SY202223,'District Detail SY 202223'!$AE$1,FALSE)</f>
        <v>33.074999999999996</v>
      </c>
      <c r="K103" s="58">
        <f t="shared" si="13"/>
        <v>29.838999999999995</v>
      </c>
      <c r="L103" s="58">
        <f>VLOOKUP(A103,DistrictDetail_SY202223,'District Detail SY 202223'!$K$1,FALSE)</f>
        <v>40.896000000000001</v>
      </c>
      <c r="M103" s="58">
        <f>VLOOKUP(A103,DistrictDetail_SY202223,'District Detail SY 202223'!$T$1,FALSE)</f>
        <v>40.109000000000002</v>
      </c>
      <c r="N103" s="58">
        <f t="shared" si="14"/>
        <v>-0.78699999999999903</v>
      </c>
      <c r="O103" s="58">
        <f>VLOOKUP(A103,DistrictDetail_SY202223,'District Detail SY 202223'!$N$1,FALSE)</f>
        <v>9.6449999999999996</v>
      </c>
      <c r="P103" s="58">
        <f>VLOOKUP(A103,DistrictDetail_SY202223,'District Detail SY 202223'!$Y$1,FALSE)</f>
        <v>14.682</v>
      </c>
      <c r="Q103" s="58">
        <f t="shared" si="15"/>
        <v>5.0370000000000008</v>
      </c>
      <c r="R103" s="58">
        <f>VLOOKUP(A103,DistrictDetail_SY202223,'District Detail SY 202223'!$M$1,FALSE)</f>
        <v>1.224</v>
      </c>
      <c r="S103" s="58">
        <f>VLOOKUP(A103,DistrictDetail_SY202223,'District Detail SY 202223'!$X$1,FALSE)</f>
        <v>5.444</v>
      </c>
      <c r="T103" s="58">
        <f t="shared" si="16"/>
        <v>4.22</v>
      </c>
      <c r="U103" s="58">
        <f>VLOOKUP(A103,DistrictDetail_SY202223,'District Detail SY 202223'!$L$1,FALSE)</f>
        <v>3.4910000000000005</v>
      </c>
      <c r="V103" s="58">
        <f>VLOOKUP(A103,DistrictDetail_SY202223,'District Detail SY 202223'!$V$1,FALSE)</f>
        <v>6.7430000000000003</v>
      </c>
      <c r="W103" s="58">
        <f t="shared" si="17"/>
        <v>3.2519999999999998</v>
      </c>
      <c r="X103" s="63">
        <f>VLOOKUP(A103,DistrictDetail_SY202223,'District Detail SY 202223'!$S$1,FALSE)</f>
        <v>0</v>
      </c>
      <c r="Y103" s="63">
        <f>VLOOKUP(A103,DistrictDetail_SY202223,'District Detail SY 202223'!$U$1,FALSE)</f>
        <v>4.1079999999999997</v>
      </c>
      <c r="Z103" s="63">
        <f>VLOOKUP(A103,DistrictDetail_SY202223,'District Detail SY 202223'!$W$1,FALSE)</f>
        <v>9.3539999999999992</v>
      </c>
      <c r="AA103" s="63">
        <f>VLOOKUP(A103,DistrictDetail_SY202223,'District Detail SY 202223'!$Z$1,FALSE)</f>
        <v>0.88500000000000001</v>
      </c>
      <c r="AB103" s="63">
        <f>VLOOKUP(A103,DistrictDetail_SY202223,'District Detail SY 202223'!$AA$1,FALSE)</f>
        <v>0</v>
      </c>
      <c r="AC103" s="63">
        <f>VLOOKUP(A103,DistrictDetail_SY202223,'District Detail SY 202223'!$AB$1,FALSE)</f>
        <v>0.02</v>
      </c>
      <c r="AD103" s="63">
        <f>VLOOKUP(A103,DistrictDetail_SY202223,'District Detail SY 202223'!$AF$1,FALSE)</f>
        <v>2.6749999999999998</v>
      </c>
    </row>
    <row r="104" spans="1:30" x14ac:dyDescent="0.3">
      <c r="A104" t="s">
        <v>236</v>
      </c>
      <c r="B104" t="s">
        <v>237</v>
      </c>
      <c r="C104" s="61">
        <f t="shared" si="10"/>
        <v>7.351</v>
      </c>
      <c r="D104" s="61">
        <f t="shared" si="18"/>
        <v>9.952</v>
      </c>
      <c r="E104" s="61">
        <f t="shared" si="11"/>
        <v>2.601</v>
      </c>
      <c r="F104" s="58">
        <f>VLOOKUP(A104,DistrictDetail_SY202223,'District Detail SY 202223'!$Q$1,FALSE)</f>
        <v>0.21199999999999999</v>
      </c>
      <c r="G104" s="58">
        <f>VLOOKUP(A104,DistrictDetail_SY202223,'District Detail SY 202223'!$AD$1,FALSE)</f>
        <v>0</v>
      </c>
      <c r="H104" s="58">
        <f t="shared" si="12"/>
        <v>-0.21199999999999999</v>
      </c>
      <c r="I104" s="58">
        <f>VLOOKUP(A104,DistrictDetail_SY202223,'District Detail SY 202223'!$P$1,FALSE)</f>
        <v>0.39100000000000001</v>
      </c>
      <c r="J104" s="58">
        <f>VLOOKUP(A104,DistrictDetail_SY202223,'District Detail SY 202223'!$AE$1,FALSE)</f>
        <v>2.262</v>
      </c>
      <c r="K104" s="58">
        <f t="shared" si="13"/>
        <v>1.871</v>
      </c>
      <c r="L104" s="58">
        <f>VLOOKUP(A104,DistrictDetail_SY202223,'District Detail SY 202223'!$K$1,FALSE)</f>
        <v>5.032</v>
      </c>
      <c r="M104" s="58">
        <f>VLOOKUP(A104,DistrictDetail_SY202223,'District Detail SY 202223'!$T$1,FALSE)</f>
        <v>3</v>
      </c>
      <c r="N104" s="58">
        <f t="shared" si="14"/>
        <v>-2.032</v>
      </c>
      <c r="O104" s="58">
        <f>VLOOKUP(A104,DistrictDetail_SY202223,'District Detail SY 202223'!$N$1,FALSE)</f>
        <v>1.167</v>
      </c>
      <c r="P104" s="58">
        <f>VLOOKUP(A104,DistrictDetail_SY202223,'District Detail SY 202223'!$Y$1,FALSE)</f>
        <v>1.7329999999999999</v>
      </c>
      <c r="Q104" s="58">
        <f t="shared" si="15"/>
        <v>0.56599999999999984</v>
      </c>
      <c r="R104" s="58">
        <f>VLOOKUP(A104,DistrictDetail_SY202223,'District Detail SY 202223'!$M$1,FALSE)</f>
        <v>0.14199999999999999</v>
      </c>
      <c r="S104" s="58">
        <f>VLOOKUP(A104,DistrictDetail_SY202223,'District Detail SY 202223'!$X$1,FALSE)</f>
        <v>0.47400000000000003</v>
      </c>
      <c r="T104" s="58">
        <f t="shared" si="16"/>
        <v>0.33200000000000007</v>
      </c>
      <c r="U104" s="58">
        <f>VLOOKUP(A104,DistrictDetail_SY202223,'District Detail SY 202223'!$L$1,FALSE)</f>
        <v>0.40700000000000003</v>
      </c>
      <c r="V104" s="58">
        <f>VLOOKUP(A104,DistrictDetail_SY202223,'District Detail SY 202223'!$V$1,FALSE)</f>
        <v>1.5259999999999998</v>
      </c>
      <c r="W104" s="58">
        <f t="shared" si="17"/>
        <v>1.1189999999999998</v>
      </c>
      <c r="X104" s="63">
        <f>VLOOKUP(A104,DistrictDetail_SY202223,'District Detail SY 202223'!$S$1,FALSE)</f>
        <v>0</v>
      </c>
      <c r="Y104" s="63">
        <f>VLOOKUP(A104,DistrictDetail_SY202223,'District Detail SY 202223'!$U$1,FALSE)</f>
        <v>0.151</v>
      </c>
      <c r="Z104" s="63">
        <f>VLOOKUP(A104,DistrictDetail_SY202223,'District Detail SY 202223'!$W$1,FALSE)</f>
        <v>0.24000000000000002</v>
      </c>
      <c r="AA104" s="63">
        <f>VLOOKUP(A104,DistrictDetail_SY202223,'District Detail SY 202223'!$Z$1,FALSE)</f>
        <v>9.2999999999999999E-2</v>
      </c>
      <c r="AB104" s="63">
        <f>VLOOKUP(A104,DistrictDetail_SY202223,'District Detail SY 202223'!$AA$1,FALSE)</f>
        <v>0</v>
      </c>
      <c r="AC104" s="63">
        <f>VLOOKUP(A104,DistrictDetail_SY202223,'District Detail SY 202223'!$AB$1,FALSE)</f>
        <v>0.33600000000000002</v>
      </c>
      <c r="AD104" s="63">
        <f>VLOOKUP(A104,DistrictDetail_SY202223,'District Detail SY 202223'!$AF$1,FALSE)</f>
        <v>0.13700000000000001</v>
      </c>
    </row>
    <row r="105" spans="1:30" x14ac:dyDescent="0.3">
      <c r="A105" t="s">
        <v>238</v>
      </c>
      <c r="B105" t="s">
        <v>239</v>
      </c>
      <c r="C105" s="61">
        <f t="shared" si="10"/>
        <v>1.097</v>
      </c>
      <c r="D105" s="61">
        <f t="shared" si="18"/>
        <v>1.22</v>
      </c>
      <c r="E105" s="61">
        <f t="shared" si="11"/>
        <v>0.123</v>
      </c>
      <c r="F105" s="58">
        <f>VLOOKUP(A105,DistrictDetail_SY202223,'District Detail SY 202223'!$Q$1,FALSE)</f>
        <v>5.2999999999999999E-2</v>
      </c>
      <c r="G105" s="58">
        <f>VLOOKUP(A105,DistrictDetail_SY202223,'District Detail SY 202223'!$AD$1,FALSE)</f>
        <v>0</v>
      </c>
      <c r="H105" s="58">
        <f t="shared" si="12"/>
        <v>-5.2999999999999999E-2</v>
      </c>
      <c r="I105" s="58">
        <f>VLOOKUP(A105,DistrictDetail_SY202223,'District Detail SY 202223'!$P$1,FALSE)</f>
        <v>6.6000000000000003E-2</v>
      </c>
      <c r="J105" s="58">
        <f>VLOOKUP(A105,DistrictDetail_SY202223,'District Detail SY 202223'!$AE$1,FALSE)</f>
        <v>0</v>
      </c>
      <c r="K105" s="58">
        <f t="shared" si="13"/>
        <v>-6.6000000000000003E-2</v>
      </c>
      <c r="L105" s="58">
        <f>VLOOKUP(A105,DistrictDetail_SY202223,'District Detail SY 202223'!$K$1,FALSE)</f>
        <v>0.64500000000000002</v>
      </c>
      <c r="M105" s="58">
        <f>VLOOKUP(A105,DistrictDetail_SY202223,'District Detail SY 202223'!$T$1,FALSE)</f>
        <v>0.9</v>
      </c>
      <c r="N105" s="58">
        <f t="shared" si="14"/>
        <v>0.255</v>
      </c>
      <c r="O105" s="58">
        <f>VLOOKUP(A105,DistrictDetail_SY202223,'District Detail SY 202223'!$N$1,FALSE)</f>
        <v>0.21199999999999999</v>
      </c>
      <c r="P105" s="58">
        <f>VLOOKUP(A105,DistrictDetail_SY202223,'District Detail SY 202223'!$Y$1,FALSE)</f>
        <v>0.32</v>
      </c>
      <c r="Q105" s="58">
        <f t="shared" si="15"/>
        <v>0.10800000000000001</v>
      </c>
      <c r="R105" s="58">
        <f>VLOOKUP(A105,DistrictDetail_SY202223,'District Detail SY 202223'!$M$1,FALSE)</f>
        <v>3.1E-2</v>
      </c>
      <c r="S105" s="58">
        <f>VLOOKUP(A105,DistrictDetail_SY202223,'District Detail SY 202223'!$X$1,FALSE)</f>
        <v>0</v>
      </c>
      <c r="T105" s="58">
        <f t="shared" si="16"/>
        <v>-3.1E-2</v>
      </c>
      <c r="U105" s="58">
        <f>VLOOKUP(A105,DistrictDetail_SY202223,'District Detail SY 202223'!$L$1,FALSE)</f>
        <v>9.0000000000000011E-2</v>
      </c>
      <c r="V105" s="58">
        <f>VLOOKUP(A105,DistrictDetail_SY202223,'District Detail SY 202223'!$V$1,FALSE)</f>
        <v>0</v>
      </c>
      <c r="W105" s="58">
        <f t="shared" si="17"/>
        <v>-9.0000000000000011E-2</v>
      </c>
      <c r="X105" s="63">
        <f>VLOOKUP(A105,DistrictDetail_SY202223,'District Detail SY 202223'!$S$1,FALSE)</f>
        <v>0</v>
      </c>
      <c r="Y105" s="63">
        <f>VLOOKUP(A105,DistrictDetail_SY202223,'District Detail SY 202223'!$U$1,FALSE)</f>
        <v>0</v>
      </c>
      <c r="Z105" s="63">
        <f>VLOOKUP(A105,DistrictDetail_SY202223,'District Detail SY 202223'!$W$1,FALSE)</f>
        <v>0</v>
      </c>
      <c r="AA105" s="63">
        <f>VLOOKUP(A105,DistrictDetail_SY202223,'District Detail SY 202223'!$Z$1,FALSE)</f>
        <v>0</v>
      </c>
      <c r="AB105" s="63">
        <f>VLOOKUP(A105,DistrictDetail_SY202223,'District Detail SY 202223'!$AA$1,FALSE)</f>
        <v>0</v>
      </c>
      <c r="AC105" s="63">
        <f>VLOOKUP(A105,DistrictDetail_SY202223,'District Detail SY 202223'!$AB$1,FALSE)</f>
        <v>0</v>
      </c>
      <c r="AD105" s="63">
        <f>VLOOKUP(A105,DistrictDetail_SY202223,'District Detail SY 202223'!$AF$1,FALSE)</f>
        <v>0</v>
      </c>
    </row>
    <row r="106" spans="1:30" x14ac:dyDescent="0.3">
      <c r="A106" t="s">
        <v>240</v>
      </c>
      <c r="B106" t="s">
        <v>241</v>
      </c>
      <c r="C106" s="61">
        <f t="shared" si="10"/>
        <v>5.2090000000000014</v>
      </c>
      <c r="D106" s="61">
        <f t="shared" si="18"/>
        <v>6.2490000000000006</v>
      </c>
      <c r="E106" s="61">
        <f t="shared" si="11"/>
        <v>1.0399999999999991</v>
      </c>
      <c r="F106" s="58">
        <f>VLOOKUP(A106,DistrictDetail_SY202223,'District Detail SY 202223'!$Q$1,FALSE)</f>
        <v>0.16800000000000001</v>
      </c>
      <c r="G106" s="58">
        <f>VLOOKUP(A106,DistrictDetail_SY202223,'District Detail SY 202223'!$AD$1,FALSE)</f>
        <v>0</v>
      </c>
      <c r="H106" s="58">
        <f t="shared" si="12"/>
        <v>-0.16800000000000001</v>
      </c>
      <c r="I106" s="58">
        <f>VLOOKUP(A106,DistrictDetail_SY202223,'District Detail SY 202223'!$P$1,FALSE)</f>
        <v>0.28299999999999997</v>
      </c>
      <c r="J106" s="58">
        <f>VLOOKUP(A106,DistrictDetail_SY202223,'District Detail SY 202223'!$AE$1,FALSE)</f>
        <v>0</v>
      </c>
      <c r="K106" s="58">
        <f t="shared" si="13"/>
        <v>-0.28299999999999997</v>
      </c>
      <c r="L106" s="58">
        <f>VLOOKUP(A106,DistrictDetail_SY202223,'District Detail SY 202223'!$K$1,FALSE)</f>
        <v>3.4760000000000004</v>
      </c>
      <c r="M106" s="58">
        <f>VLOOKUP(A106,DistrictDetail_SY202223,'District Detail SY 202223'!$T$1,FALSE)</f>
        <v>2.8</v>
      </c>
      <c r="N106" s="58">
        <f t="shared" si="14"/>
        <v>-0.6760000000000006</v>
      </c>
      <c r="O106" s="58">
        <f>VLOOKUP(A106,DistrictDetail_SY202223,'District Detail SY 202223'!$N$1,FALSE)</f>
        <v>0.8590000000000001</v>
      </c>
      <c r="P106" s="58">
        <f>VLOOKUP(A106,DistrictDetail_SY202223,'District Detail SY 202223'!$Y$1,FALSE)</f>
        <v>0</v>
      </c>
      <c r="Q106" s="58">
        <f t="shared" si="15"/>
        <v>-0.8590000000000001</v>
      </c>
      <c r="R106" s="58">
        <f>VLOOKUP(A106,DistrictDetail_SY202223,'District Detail SY 202223'!$M$1,FALSE)</f>
        <v>0.11</v>
      </c>
      <c r="S106" s="58">
        <f>VLOOKUP(A106,DistrictDetail_SY202223,'District Detail SY 202223'!$X$1,FALSE)</f>
        <v>0.17199999999999999</v>
      </c>
      <c r="T106" s="58">
        <f t="shared" si="16"/>
        <v>6.1999999999999986E-2</v>
      </c>
      <c r="U106" s="58">
        <f>VLOOKUP(A106,DistrictDetail_SY202223,'District Detail SY 202223'!$L$1,FALSE)</f>
        <v>0.31300000000000006</v>
      </c>
      <c r="V106" s="58">
        <f>VLOOKUP(A106,DistrictDetail_SY202223,'District Detail SY 202223'!$V$1,FALSE)</f>
        <v>0</v>
      </c>
      <c r="W106" s="58">
        <f t="shared" si="17"/>
        <v>-0.31300000000000006</v>
      </c>
      <c r="X106" s="63">
        <f>VLOOKUP(A106,DistrictDetail_SY202223,'District Detail SY 202223'!$S$1,FALSE)</f>
        <v>0</v>
      </c>
      <c r="Y106" s="63">
        <f>VLOOKUP(A106,DistrictDetail_SY202223,'District Detail SY 202223'!$U$1,FALSE)</f>
        <v>0</v>
      </c>
      <c r="Z106" s="63">
        <f>VLOOKUP(A106,DistrictDetail_SY202223,'District Detail SY 202223'!$W$1,FALSE)</f>
        <v>0</v>
      </c>
      <c r="AA106" s="63">
        <f>VLOOKUP(A106,DistrictDetail_SY202223,'District Detail SY 202223'!$Z$1,FALSE)</f>
        <v>0</v>
      </c>
      <c r="AB106" s="63">
        <f>VLOOKUP(A106,DistrictDetail_SY202223,'District Detail SY 202223'!$AA$1,FALSE)</f>
        <v>0</v>
      </c>
      <c r="AC106" s="63">
        <f>VLOOKUP(A106,DistrictDetail_SY202223,'District Detail SY 202223'!$AB$1,FALSE)</f>
        <v>0.85799999999999998</v>
      </c>
      <c r="AD106" s="63">
        <f>VLOOKUP(A106,DistrictDetail_SY202223,'District Detail SY 202223'!$AF$1,FALSE)</f>
        <v>2.419</v>
      </c>
    </row>
    <row r="107" spans="1:30" x14ac:dyDescent="0.3">
      <c r="A107" t="s">
        <v>242</v>
      </c>
      <c r="B107" t="s">
        <v>1026</v>
      </c>
      <c r="C107" s="61">
        <f t="shared" si="10"/>
        <v>1.849</v>
      </c>
      <c r="D107" s="61">
        <f t="shared" si="18"/>
        <v>2.0840000000000001</v>
      </c>
      <c r="E107" s="61">
        <f t="shared" si="11"/>
        <v>0.2350000000000001</v>
      </c>
      <c r="F107" s="58">
        <f>VLOOKUP(A107,DistrictDetail_SY202223,'District Detail SY 202223'!$Q$1,FALSE)</f>
        <v>0.123</v>
      </c>
      <c r="G107" s="58">
        <f>VLOOKUP(A107,DistrictDetail_SY202223,'District Detail SY 202223'!$AD$1,FALSE)</f>
        <v>1</v>
      </c>
      <c r="H107" s="58">
        <f t="shared" si="12"/>
        <v>0.877</v>
      </c>
      <c r="I107" s="58">
        <f>VLOOKUP(A107,DistrictDetail_SY202223,'District Detail SY 202223'!$P$1,FALSE)</f>
        <v>0.11700000000000001</v>
      </c>
      <c r="J107" s="58">
        <f>VLOOKUP(A107,DistrictDetail_SY202223,'District Detail SY 202223'!$AE$1,FALSE)</f>
        <v>0.88</v>
      </c>
      <c r="K107" s="58">
        <f t="shared" si="13"/>
        <v>0.76300000000000001</v>
      </c>
      <c r="L107" s="58">
        <f>VLOOKUP(A107,DistrictDetail_SY202223,'District Detail SY 202223'!$K$1,FALSE)</f>
        <v>0.98</v>
      </c>
      <c r="M107" s="58">
        <f>VLOOKUP(A107,DistrictDetail_SY202223,'District Detail SY 202223'!$T$1,FALSE)</f>
        <v>0</v>
      </c>
      <c r="N107" s="58">
        <f t="shared" si="14"/>
        <v>-0.98</v>
      </c>
      <c r="O107" s="58">
        <f>VLOOKUP(A107,DistrictDetail_SY202223,'District Detail SY 202223'!$N$1,FALSE)</f>
        <v>0.36499999999999999</v>
      </c>
      <c r="P107" s="58">
        <f>VLOOKUP(A107,DistrictDetail_SY202223,'District Detail SY 202223'!$Y$1,FALSE)</f>
        <v>0</v>
      </c>
      <c r="Q107" s="58">
        <f t="shared" si="15"/>
        <v>-0.36499999999999999</v>
      </c>
      <c r="R107" s="58">
        <f>VLOOKUP(A107,DistrictDetail_SY202223,'District Detail SY 202223'!$M$1,FALSE)</f>
        <v>6.8000000000000005E-2</v>
      </c>
      <c r="S107" s="58">
        <f>VLOOKUP(A107,DistrictDetail_SY202223,'District Detail SY 202223'!$X$1,FALSE)</f>
        <v>3.2000000000000001E-2</v>
      </c>
      <c r="T107" s="58">
        <f t="shared" si="16"/>
        <v>-3.6000000000000004E-2</v>
      </c>
      <c r="U107" s="58">
        <f>VLOOKUP(A107,DistrictDetail_SY202223,'District Detail SY 202223'!$L$1,FALSE)</f>
        <v>0.19600000000000001</v>
      </c>
      <c r="V107" s="58">
        <f>VLOOKUP(A107,DistrictDetail_SY202223,'District Detail SY 202223'!$V$1,FALSE)</f>
        <v>0</v>
      </c>
      <c r="W107" s="58">
        <f t="shared" si="17"/>
        <v>-0.19600000000000001</v>
      </c>
      <c r="X107" s="63">
        <f>VLOOKUP(A107,DistrictDetail_SY202223,'District Detail SY 202223'!$S$1,FALSE)</f>
        <v>0</v>
      </c>
      <c r="Y107" s="63">
        <f>VLOOKUP(A107,DistrictDetail_SY202223,'District Detail SY 202223'!$U$1,FALSE)</f>
        <v>6.4000000000000001E-2</v>
      </c>
      <c r="Z107" s="63">
        <f>VLOOKUP(A107,DistrictDetail_SY202223,'District Detail SY 202223'!$W$1,FALSE)</f>
        <v>0.08</v>
      </c>
      <c r="AA107" s="63">
        <f>VLOOKUP(A107,DistrictDetail_SY202223,'District Detail SY 202223'!$Z$1,FALSE)</f>
        <v>0</v>
      </c>
      <c r="AB107" s="63">
        <f>VLOOKUP(A107,DistrictDetail_SY202223,'District Detail SY 202223'!$AA$1,FALSE)</f>
        <v>0</v>
      </c>
      <c r="AC107" s="63">
        <f>VLOOKUP(A107,DistrictDetail_SY202223,'District Detail SY 202223'!$AB$1,FALSE)</f>
        <v>2.8000000000000001E-2</v>
      </c>
      <c r="AD107" s="63">
        <f>VLOOKUP(A107,DistrictDetail_SY202223,'District Detail SY 202223'!$AF$1,FALSE)</f>
        <v>0</v>
      </c>
    </row>
    <row r="108" spans="1:30" x14ac:dyDescent="0.3">
      <c r="A108" t="s">
        <v>244</v>
      </c>
      <c r="B108" t="s">
        <v>1027</v>
      </c>
      <c r="C108" s="61">
        <f t="shared" si="10"/>
        <v>1.0370000000000001</v>
      </c>
      <c r="D108" s="61">
        <f t="shared" si="18"/>
        <v>1.8069999999999999</v>
      </c>
      <c r="E108" s="61">
        <f t="shared" si="11"/>
        <v>0.7699999999999998</v>
      </c>
      <c r="F108" s="58">
        <f>VLOOKUP(A108,DistrictDetail_SY202223,'District Detail SY 202223'!$Q$1,FALSE)</f>
        <v>6.9000000000000006E-2</v>
      </c>
      <c r="G108" s="58">
        <f>VLOOKUP(A108,DistrictDetail_SY202223,'District Detail SY 202223'!$AD$1,FALSE)</f>
        <v>0.8</v>
      </c>
      <c r="H108" s="58">
        <f t="shared" si="12"/>
        <v>0.73100000000000009</v>
      </c>
      <c r="I108" s="58">
        <f>VLOOKUP(A108,DistrictDetail_SY202223,'District Detail SY 202223'!$P$1,FALSE)</f>
        <v>6.6000000000000003E-2</v>
      </c>
      <c r="J108" s="58">
        <f>VLOOKUP(A108,DistrictDetail_SY202223,'District Detail SY 202223'!$AE$1,FALSE)</f>
        <v>0.85</v>
      </c>
      <c r="K108" s="58">
        <f t="shared" si="13"/>
        <v>0.78400000000000003</v>
      </c>
      <c r="L108" s="58">
        <f>VLOOKUP(A108,DistrictDetail_SY202223,'District Detail SY 202223'!$K$1,FALSE)</f>
        <v>0.54900000000000004</v>
      </c>
      <c r="M108" s="58">
        <f>VLOOKUP(A108,DistrictDetail_SY202223,'District Detail SY 202223'!$T$1,FALSE)</f>
        <v>0</v>
      </c>
      <c r="N108" s="58">
        <f t="shared" si="14"/>
        <v>-0.54900000000000004</v>
      </c>
      <c r="O108" s="58">
        <f>VLOOKUP(A108,DistrictDetail_SY202223,'District Detail SY 202223'!$N$1,FALSE)</f>
        <v>0.20499999999999999</v>
      </c>
      <c r="P108" s="58">
        <f>VLOOKUP(A108,DistrictDetail_SY202223,'District Detail SY 202223'!$Y$1,FALSE)</f>
        <v>0</v>
      </c>
      <c r="Q108" s="58">
        <f t="shared" si="15"/>
        <v>-0.20499999999999999</v>
      </c>
      <c r="R108" s="58">
        <f>VLOOKUP(A108,DistrictDetail_SY202223,'District Detail SY 202223'!$M$1,FALSE)</f>
        <v>3.7999999999999999E-2</v>
      </c>
      <c r="S108" s="58">
        <f>VLOOKUP(A108,DistrictDetail_SY202223,'District Detail SY 202223'!$X$1,FALSE)</f>
        <v>2.4E-2</v>
      </c>
      <c r="T108" s="58">
        <f t="shared" si="16"/>
        <v>-1.3999999999999999E-2</v>
      </c>
      <c r="U108" s="58">
        <f>VLOOKUP(A108,DistrictDetail_SY202223,'District Detail SY 202223'!$L$1,FALSE)</f>
        <v>0.11</v>
      </c>
      <c r="V108" s="58">
        <f>VLOOKUP(A108,DistrictDetail_SY202223,'District Detail SY 202223'!$V$1,FALSE)</f>
        <v>0</v>
      </c>
      <c r="W108" s="58">
        <f t="shared" si="17"/>
        <v>-0.11</v>
      </c>
      <c r="X108" s="63">
        <f>VLOOKUP(A108,DistrictDetail_SY202223,'District Detail SY 202223'!$S$1,FALSE)</f>
        <v>0</v>
      </c>
      <c r="Y108" s="63">
        <f>VLOOKUP(A108,DistrictDetail_SY202223,'District Detail SY 202223'!$U$1,FALSE)</f>
        <v>3.2000000000000001E-2</v>
      </c>
      <c r="Z108" s="63">
        <f>VLOOKUP(A108,DistrictDetail_SY202223,'District Detail SY 202223'!$W$1,FALSE)</f>
        <v>0.04</v>
      </c>
      <c r="AA108" s="63">
        <f>VLOOKUP(A108,DistrictDetail_SY202223,'District Detail SY 202223'!$Z$1,FALSE)</f>
        <v>0</v>
      </c>
      <c r="AB108" s="63">
        <f>VLOOKUP(A108,DistrictDetail_SY202223,'District Detail SY 202223'!$AA$1,FALSE)</f>
        <v>0</v>
      </c>
      <c r="AC108" s="63">
        <f>VLOOKUP(A108,DistrictDetail_SY202223,'District Detail SY 202223'!$AB$1,FALSE)</f>
        <v>6.0999999999999999E-2</v>
      </c>
      <c r="AD108" s="63">
        <f>VLOOKUP(A108,DistrictDetail_SY202223,'District Detail SY 202223'!$AF$1,FALSE)</f>
        <v>0</v>
      </c>
    </row>
    <row r="109" spans="1:30" x14ac:dyDescent="0.3">
      <c r="A109" s="6" t="s">
        <v>246</v>
      </c>
      <c r="B109" t="s">
        <v>247</v>
      </c>
      <c r="C109" s="61">
        <f t="shared" si="10"/>
        <v>1.012</v>
      </c>
      <c r="D109" s="61">
        <f t="shared" si="18"/>
        <v>1.151</v>
      </c>
      <c r="E109" s="61">
        <f t="shared" si="11"/>
        <v>0.13900000000000001</v>
      </c>
      <c r="F109" s="58">
        <f>VLOOKUP(A109,DistrictDetail_SY202223,'District Detail SY 202223'!$Q$1,FALSE)</f>
        <v>6.7000000000000004E-2</v>
      </c>
      <c r="G109" s="58">
        <f>VLOOKUP(A109,DistrictDetail_SY202223,'District Detail SY 202223'!$AD$1,FALSE)</f>
        <v>0.9</v>
      </c>
      <c r="H109" s="58">
        <f t="shared" si="12"/>
        <v>0.83299999999999996</v>
      </c>
      <c r="I109" s="58">
        <f>VLOOKUP(A109,DistrictDetail_SY202223,'District Detail SY 202223'!$P$1,FALSE)</f>
        <v>6.4000000000000001E-2</v>
      </c>
      <c r="J109" s="58">
        <f>VLOOKUP(A109,DistrictDetail_SY202223,'District Detail SY 202223'!$AE$1,FALSE)</f>
        <v>0.15</v>
      </c>
      <c r="K109" s="58">
        <f t="shared" si="13"/>
        <v>8.5999999999999993E-2</v>
      </c>
      <c r="L109" s="58">
        <f>VLOOKUP(A109,DistrictDetail_SY202223,'District Detail SY 202223'!$K$1,FALSE)</f>
        <v>0.53700000000000003</v>
      </c>
      <c r="M109" s="58">
        <f>VLOOKUP(A109,DistrictDetail_SY202223,'District Detail SY 202223'!$T$1,FALSE)</f>
        <v>0</v>
      </c>
      <c r="N109" s="58">
        <f t="shared" si="14"/>
        <v>-0.53700000000000003</v>
      </c>
      <c r="O109" s="58">
        <f>VLOOKUP(A109,DistrictDetail_SY202223,'District Detail SY 202223'!$N$1,FALSE)</f>
        <v>0.2</v>
      </c>
      <c r="P109" s="58">
        <f>VLOOKUP(A109,DistrictDetail_SY202223,'District Detail SY 202223'!$Y$1,FALSE)</f>
        <v>0</v>
      </c>
      <c r="Q109" s="58">
        <f t="shared" si="15"/>
        <v>-0.2</v>
      </c>
      <c r="R109" s="58">
        <f>VLOOKUP(A109,DistrictDetail_SY202223,'District Detail SY 202223'!$M$1,FALSE)</f>
        <v>3.6999999999999998E-2</v>
      </c>
      <c r="S109" s="58">
        <f>VLOOKUP(A109,DistrictDetail_SY202223,'District Detail SY 202223'!$X$1,FALSE)</f>
        <v>2.4E-2</v>
      </c>
      <c r="T109" s="58">
        <f t="shared" si="16"/>
        <v>-1.2999999999999998E-2</v>
      </c>
      <c r="U109" s="58">
        <f>VLOOKUP(A109,DistrictDetail_SY202223,'District Detail SY 202223'!$L$1,FALSE)</f>
        <v>0.107</v>
      </c>
      <c r="V109" s="58">
        <f>VLOOKUP(A109,DistrictDetail_SY202223,'District Detail SY 202223'!$V$1,FALSE)</f>
        <v>0</v>
      </c>
      <c r="W109" s="58">
        <f t="shared" si="17"/>
        <v>-0.107</v>
      </c>
      <c r="X109" s="63">
        <f>VLOOKUP(A109,DistrictDetail_SY202223,'District Detail SY 202223'!$S$1,FALSE)</f>
        <v>0</v>
      </c>
      <c r="Y109" s="63">
        <f>VLOOKUP(A109,DistrictDetail_SY202223,'District Detail SY 202223'!$U$1,FALSE)</f>
        <v>3.2000000000000001E-2</v>
      </c>
      <c r="Z109" s="63">
        <f>VLOOKUP(A109,DistrictDetail_SY202223,'District Detail SY 202223'!$W$1,FALSE)</f>
        <v>0.04</v>
      </c>
      <c r="AA109" s="63">
        <f>VLOOKUP(A109,DistrictDetail_SY202223,'District Detail SY 202223'!$Z$1,FALSE)</f>
        <v>0</v>
      </c>
      <c r="AB109" s="63">
        <f>VLOOKUP(A109,DistrictDetail_SY202223,'District Detail SY 202223'!$AA$1,FALSE)</f>
        <v>0</v>
      </c>
      <c r="AC109" s="63">
        <f>VLOOKUP(A109,DistrictDetail_SY202223,'District Detail SY 202223'!$AB$1,FALSE)</f>
        <v>5.0000000000000001E-3</v>
      </c>
      <c r="AD109" s="63">
        <f>VLOOKUP(A109,DistrictDetail_SY202223,'District Detail SY 202223'!$AF$1,FALSE)</f>
        <v>0</v>
      </c>
    </row>
    <row r="110" spans="1:30" x14ac:dyDescent="0.3">
      <c r="A110" t="s">
        <v>248</v>
      </c>
      <c r="B110" t="s">
        <v>249</v>
      </c>
      <c r="C110" s="61">
        <f t="shared" si="10"/>
        <v>0.76700000000000002</v>
      </c>
      <c r="D110" s="61">
        <f t="shared" si="18"/>
        <v>1.891</v>
      </c>
      <c r="E110" s="61">
        <f t="shared" si="11"/>
        <v>1.1240000000000001</v>
      </c>
      <c r="F110" s="58">
        <f>VLOOKUP(A110,DistrictDetail_SY202223,'District Detail SY 202223'!$Q$1,FALSE)</f>
        <v>2.1999999999999999E-2</v>
      </c>
      <c r="G110" s="58">
        <f>VLOOKUP(A110,DistrictDetail_SY202223,'District Detail SY 202223'!$AD$1,FALSE)</f>
        <v>0</v>
      </c>
      <c r="H110" s="58">
        <f t="shared" si="12"/>
        <v>-2.1999999999999999E-2</v>
      </c>
      <c r="I110" s="58">
        <f>VLOOKUP(A110,DistrictDetail_SY202223,'District Detail SY 202223'!$P$1,FALSE)</f>
        <v>4.1000000000000002E-2</v>
      </c>
      <c r="J110" s="58">
        <f>VLOOKUP(A110,DistrictDetail_SY202223,'District Detail SY 202223'!$AE$1,FALSE)</f>
        <v>0</v>
      </c>
      <c r="K110" s="58">
        <f t="shared" si="13"/>
        <v>-4.1000000000000002E-2</v>
      </c>
      <c r="L110" s="58">
        <f>VLOOKUP(A110,DistrictDetail_SY202223,'District Detail SY 202223'!$K$1,FALSE)</f>
        <v>0.52499999999999991</v>
      </c>
      <c r="M110" s="58">
        <f>VLOOKUP(A110,DistrictDetail_SY202223,'District Detail SY 202223'!$T$1,FALSE)</f>
        <v>1.5</v>
      </c>
      <c r="N110" s="58">
        <f t="shared" si="14"/>
        <v>0.97500000000000009</v>
      </c>
      <c r="O110" s="58">
        <f>VLOOKUP(A110,DistrictDetail_SY202223,'District Detail SY 202223'!$N$1,FALSE)</f>
        <v>0.122</v>
      </c>
      <c r="P110" s="58">
        <f>VLOOKUP(A110,DistrictDetail_SY202223,'District Detail SY 202223'!$Y$1,FALSE)</f>
        <v>0.21300000000000002</v>
      </c>
      <c r="Q110" s="58">
        <f t="shared" si="15"/>
        <v>9.1000000000000025E-2</v>
      </c>
      <c r="R110" s="58">
        <f>VLOOKUP(A110,DistrictDetail_SY202223,'District Detail SY 202223'!$M$1,FALSE)</f>
        <v>1.5000000000000001E-2</v>
      </c>
      <c r="S110" s="58">
        <f>VLOOKUP(A110,DistrictDetail_SY202223,'District Detail SY 202223'!$X$1,FALSE)</f>
        <v>5.0999999999999997E-2</v>
      </c>
      <c r="T110" s="58">
        <f t="shared" si="16"/>
        <v>3.5999999999999997E-2</v>
      </c>
      <c r="U110" s="58">
        <f>VLOOKUP(A110,DistrictDetail_SY202223,'District Detail SY 202223'!$L$1,FALSE)</f>
        <v>4.2000000000000003E-2</v>
      </c>
      <c r="V110" s="58">
        <f>VLOOKUP(A110,DistrictDetail_SY202223,'District Detail SY 202223'!$V$1,FALSE)</f>
        <v>0</v>
      </c>
      <c r="W110" s="58">
        <f t="shared" si="17"/>
        <v>-4.2000000000000003E-2</v>
      </c>
      <c r="X110" s="63">
        <f>VLOOKUP(A110,DistrictDetail_SY202223,'District Detail SY 202223'!$S$1,FALSE)</f>
        <v>0</v>
      </c>
      <c r="Y110" s="63">
        <f>VLOOKUP(A110,DistrictDetail_SY202223,'District Detail SY 202223'!$U$1,FALSE)</f>
        <v>5.5E-2</v>
      </c>
      <c r="Z110" s="63">
        <f>VLOOKUP(A110,DistrictDetail_SY202223,'District Detail SY 202223'!$W$1,FALSE)</f>
        <v>7.1999999999999995E-2</v>
      </c>
      <c r="AA110" s="63">
        <f>VLOOKUP(A110,DistrictDetail_SY202223,'District Detail SY 202223'!$Z$1,FALSE)</f>
        <v>0</v>
      </c>
      <c r="AB110" s="63">
        <f>VLOOKUP(A110,DistrictDetail_SY202223,'District Detail SY 202223'!$AA$1,FALSE)</f>
        <v>0</v>
      </c>
      <c r="AC110" s="63">
        <f>VLOOKUP(A110,DistrictDetail_SY202223,'District Detail SY 202223'!$AB$1,FALSE)</f>
        <v>0</v>
      </c>
      <c r="AD110" s="63">
        <f>VLOOKUP(A110,DistrictDetail_SY202223,'District Detail SY 202223'!$AF$1,FALSE)</f>
        <v>0</v>
      </c>
    </row>
    <row r="111" spans="1:30" x14ac:dyDescent="0.3">
      <c r="A111" t="s">
        <v>250</v>
      </c>
      <c r="B111" t="s">
        <v>251</v>
      </c>
      <c r="C111" s="61">
        <f t="shared" si="10"/>
        <v>6.2E-2</v>
      </c>
      <c r="D111" s="61">
        <f t="shared" si="18"/>
        <v>0.13800000000000001</v>
      </c>
      <c r="E111" s="61">
        <f t="shared" si="11"/>
        <v>7.6000000000000012E-2</v>
      </c>
      <c r="F111" s="58">
        <f>VLOOKUP(A111,DistrictDetail_SY202223,'District Detail SY 202223'!$Q$1,FALSE)</f>
        <v>3.0000000000000001E-3</v>
      </c>
      <c r="G111" s="58">
        <f>VLOOKUP(A111,DistrictDetail_SY202223,'District Detail SY 202223'!$AD$1,FALSE)</f>
        <v>0</v>
      </c>
      <c r="H111" s="58">
        <f t="shared" si="12"/>
        <v>-3.0000000000000001E-3</v>
      </c>
      <c r="I111" s="58">
        <f>VLOOKUP(A111,DistrictDetail_SY202223,'District Detail SY 202223'!$P$1,FALSE)</f>
        <v>4.0000000000000001E-3</v>
      </c>
      <c r="J111" s="58">
        <f>VLOOKUP(A111,DistrictDetail_SY202223,'District Detail SY 202223'!$AE$1,FALSE)</f>
        <v>0</v>
      </c>
      <c r="K111" s="58">
        <f t="shared" si="13"/>
        <v>-4.0000000000000001E-3</v>
      </c>
      <c r="L111" s="58">
        <f>VLOOKUP(A111,DistrictDetail_SY202223,'District Detail SY 202223'!$K$1,FALSE)</f>
        <v>3.5999999999999997E-2</v>
      </c>
      <c r="M111" s="58">
        <f>VLOOKUP(A111,DistrictDetail_SY202223,'District Detail SY 202223'!$T$1,FALSE)</f>
        <v>0</v>
      </c>
      <c r="N111" s="58">
        <f t="shared" si="14"/>
        <v>-3.5999999999999997E-2</v>
      </c>
      <c r="O111" s="58">
        <f>VLOOKUP(A111,DistrictDetail_SY202223,'District Detail SY 202223'!$N$1,FALSE)</f>
        <v>1.2E-2</v>
      </c>
      <c r="P111" s="58">
        <f>VLOOKUP(A111,DistrictDetail_SY202223,'District Detail SY 202223'!$Y$1,FALSE)</f>
        <v>0</v>
      </c>
      <c r="Q111" s="58">
        <f t="shared" si="15"/>
        <v>-1.2E-2</v>
      </c>
      <c r="R111" s="58">
        <f>VLOOKUP(A111,DistrictDetail_SY202223,'District Detail SY 202223'!$M$1,FALSE)</f>
        <v>2E-3</v>
      </c>
      <c r="S111" s="58">
        <f>VLOOKUP(A111,DistrictDetail_SY202223,'District Detail SY 202223'!$X$1,FALSE)</f>
        <v>0</v>
      </c>
      <c r="T111" s="58">
        <f t="shared" si="16"/>
        <v>-2E-3</v>
      </c>
      <c r="U111" s="58">
        <f>VLOOKUP(A111,DistrictDetail_SY202223,'District Detail SY 202223'!$L$1,FALSE)</f>
        <v>5.0000000000000001E-3</v>
      </c>
      <c r="V111" s="58">
        <f>VLOOKUP(A111,DistrictDetail_SY202223,'District Detail SY 202223'!$V$1,FALSE)</f>
        <v>0</v>
      </c>
      <c r="W111" s="58">
        <f t="shared" si="17"/>
        <v>-5.0000000000000001E-3</v>
      </c>
      <c r="X111" s="63">
        <f>VLOOKUP(A111,DistrictDetail_SY202223,'District Detail SY 202223'!$S$1,FALSE)</f>
        <v>0</v>
      </c>
      <c r="Y111" s="63">
        <f>VLOOKUP(A111,DistrictDetail_SY202223,'District Detail SY 202223'!$U$1,FALSE)</f>
        <v>0</v>
      </c>
      <c r="Z111" s="63">
        <f>VLOOKUP(A111,DistrictDetail_SY202223,'District Detail SY 202223'!$W$1,FALSE)</f>
        <v>0</v>
      </c>
      <c r="AA111" s="63">
        <f>VLOOKUP(A111,DistrictDetail_SY202223,'District Detail SY 202223'!$Z$1,FALSE)</f>
        <v>0</v>
      </c>
      <c r="AB111" s="63">
        <f>VLOOKUP(A111,DistrictDetail_SY202223,'District Detail SY 202223'!$AA$1,FALSE)</f>
        <v>0</v>
      </c>
      <c r="AC111" s="63">
        <f>VLOOKUP(A111,DistrictDetail_SY202223,'District Detail SY 202223'!$AB$1,FALSE)</f>
        <v>0</v>
      </c>
      <c r="AD111" s="63">
        <f>VLOOKUP(A111,DistrictDetail_SY202223,'District Detail SY 202223'!$AF$1,FALSE)</f>
        <v>0.13800000000000001</v>
      </c>
    </row>
    <row r="112" spans="1:30" x14ac:dyDescent="0.3">
      <c r="A112" t="s">
        <v>252</v>
      </c>
      <c r="B112" t="s">
        <v>253</v>
      </c>
      <c r="C112" s="61">
        <f t="shared" si="10"/>
        <v>68.725000000000009</v>
      </c>
      <c r="D112" s="61">
        <f t="shared" si="18"/>
        <v>109.309</v>
      </c>
      <c r="E112" s="61">
        <f t="shared" si="11"/>
        <v>40.583999999999989</v>
      </c>
      <c r="F112" s="58">
        <f>VLOOKUP(A112,DistrictDetail_SY202223,'District Detail SY 202223'!$Q$1,FALSE)</f>
        <v>2.0339999999999998</v>
      </c>
      <c r="G112" s="58">
        <f>VLOOKUP(A112,DistrictDetail_SY202223,'District Detail SY 202223'!$AD$1,FALSE)</f>
        <v>0</v>
      </c>
      <c r="H112" s="58">
        <f t="shared" si="12"/>
        <v>-2.0339999999999998</v>
      </c>
      <c r="I112" s="58">
        <f>VLOOKUP(A112,DistrictDetail_SY202223,'District Detail SY 202223'!$P$1,FALSE)</f>
        <v>3.6760000000000002</v>
      </c>
      <c r="J112" s="58">
        <f>VLOOKUP(A112,DistrictDetail_SY202223,'District Detail SY 202223'!$AE$1,FALSE)</f>
        <v>26.186</v>
      </c>
      <c r="K112" s="58">
        <f t="shared" si="13"/>
        <v>22.509999999999998</v>
      </c>
      <c r="L112" s="58">
        <f>VLOOKUP(A112,DistrictDetail_SY202223,'District Detail SY 202223'!$K$1,FALSE)</f>
        <v>46.741</v>
      </c>
      <c r="M112" s="58">
        <f>VLOOKUP(A112,DistrictDetail_SY202223,'District Detail SY 202223'!$T$1,FALSE)</f>
        <v>37.472000000000001</v>
      </c>
      <c r="N112" s="58">
        <f t="shared" si="14"/>
        <v>-9.2689999999999984</v>
      </c>
      <c r="O112" s="58">
        <f>VLOOKUP(A112,DistrictDetail_SY202223,'District Detail SY 202223'!$N$1,FALSE)</f>
        <v>11.030000000000001</v>
      </c>
      <c r="P112" s="58">
        <f>VLOOKUP(A112,DistrictDetail_SY202223,'District Detail SY 202223'!$Y$1,FALSE)</f>
        <v>4.2679999999999998</v>
      </c>
      <c r="Q112" s="58">
        <f t="shared" si="15"/>
        <v>-6.7620000000000013</v>
      </c>
      <c r="R112" s="58">
        <f>VLOOKUP(A112,DistrictDetail_SY202223,'District Detail SY 202223'!$M$1,FALSE)</f>
        <v>1.3579999999999999</v>
      </c>
      <c r="S112" s="58">
        <f>VLOOKUP(A112,DistrictDetail_SY202223,'District Detail SY 202223'!$X$1,FALSE)</f>
        <v>0</v>
      </c>
      <c r="T112" s="58">
        <f t="shared" si="16"/>
        <v>-1.3579999999999999</v>
      </c>
      <c r="U112" s="58">
        <f>VLOOKUP(A112,DistrictDetail_SY202223,'District Detail SY 202223'!$L$1,FALSE)</f>
        <v>3.8860000000000001</v>
      </c>
      <c r="V112" s="58">
        <f>VLOOKUP(A112,DistrictDetail_SY202223,'District Detail SY 202223'!$V$1,FALSE)</f>
        <v>0.23499999999999999</v>
      </c>
      <c r="W112" s="58">
        <f t="shared" si="17"/>
        <v>-3.6510000000000002</v>
      </c>
      <c r="X112" s="63">
        <f>VLOOKUP(A112,DistrictDetail_SY202223,'District Detail SY 202223'!$S$1,FALSE)</f>
        <v>9.4E-2</v>
      </c>
      <c r="Y112" s="63">
        <f>VLOOKUP(A112,DistrictDetail_SY202223,'District Detail SY 202223'!$U$1,FALSE)</f>
        <v>2.2120000000000002</v>
      </c>
      <c r="Z112" s="63">
        <f>VLOOKUP(A112,DistrictDetail_SY202223,'District Detail SY 202223'!$W$1,FALSE)</f>
        <v>3.9060000000000001</v>
      </c>
      <c r="AA112" s="63">
        <f>VLOOKUP(A112,DistrictDetail_SY202223,'District Detail SY 202223'!$Z$1,FALSE)</f>
        <v>1.1759999999999999</v>
      </c>
      <c r="AB112" s="63">
        <f>VLOOKUP(A112,DistrictDetail_SY202223,'District Detail SY 202223'!$AA$1,FALSE)</f>
        <v>0</v>
      </c>
      <c r="AC112" s="63">
        <f>VLOOKUP(A112,DistrictDetail_SY202223,'District Detail SY 202223'!$AB$1,FALSE)</f>
        <v>0</v>
      </c>
      <c r="AD112" s="63">
        <f>VLOOKUP(A112,DistrictDetail_SY202223,'District Detail SY 202223'!$AF$1,FALSE)</f>
        <v>33.76</v>
      </c>
    </row>
    <row r="113" spans="1:30" x14ac:dyDescent="0.3">
      <c r="A113" t="s">
        <v>254</v>
      </c>
      <c r="B113" t="s">
        <v>255</v>
      </c>
      <c r="C113" s="61">
        <f t="shared" si="10"/>
        <v>0.16900000000000001</v>
      </c>
      <c r="D113" s="61">
        <f t="shared" si="18"/>
        <v>0</v>
      </c>
      <c r="E113" s="61">
        <f t="shared" si="11"/>
        <v>-0.16900000000000001</v>
      </c>
      <c r="F113" s="58">
        <f>VLOOKUP(A113,DistrictDetail_SY202223,'District Detail SY 202223'!$Q$1,FALSE)</f>
        <v>6.0000000000000001E-3</v>
      </c>
      <c r="G113" s="58">
        <f>VLOOKUP(A113,DistrictDetail_SY202223,'District Detail SY 202223'!$AD$1,FALSE)</f>
        <v>0</v>
      </c>
      <c r="H113" s="58">
        <f t="shared" si="12"/>
        <v>-6.0000000000000001E-3</v>
      </c>
      <c r="I113" s="58">
        <f>VLOOKUP(A113,DistrictDetail_SY202223,'District Detail SY 202223'!$P$1,FALSE)</f>
        <v>9.0000000000000011E-3</v>
      </c>
      <c r="J113" s="58">
        <f>VLOOKUP(A113,DistrictDetail_SY202223,'District Detail SY 202223'!$AE$1,FALSE)</f>
        <v>0</v>
      </c>
      <c r="K113" s="58">
        <f t="shared" si="13"/>
        <v>-9.0000000000000011E-3</v>
      </c>
      <c r="L113" s="58">
        <f>VLOOKUP(A113,DistrictDetail_SY202223,'District Detail SY 202223'!$K$1,FALSE)</f>
        <v>0.112</v>
      </c>
      <c r="M113" s="58">
        <f>VLOOKUP(A113,DistrictDetail_SY202223,'District Detail SY 202223'!$T$1,FALSE)</f>
        <v>0</v>
      </c>
      <c r="N113" s="58">
        <f t="shared" si="14"/>
        <v>-0.112</v>
      </c>
      <c r="O113" s="58">
        <f>VLOOKUP(A113,DistrictDetail_SY202223,'District Detail SY 202223'!$N$1,FALSE)</f>
        <v>2.7999999999999997E-2</v>
      </c>
      <c r="P113" s="58">
        <f>VLOOKUP(A113,DistrictDetail_SY202223,'District Detail SY 202223'!$Y$1,FALSE)</f>
        <v>0</v>
      </c>
      <c r="Q113" s="58">
        <f t="shared" si="15"/>
        <v>-2.7999999999999997E-2</v>
      </c>
      <c r="R113" s="58">
        <f>VLOOKUP(A113,DistrictDetail_SY202223,'District Detail SY 202223'!$M$1,FALSE)</f>
        <v>3.0000000000000001E-3</v>
      </c>
      <c r="S113" s="58">
        <f>VLOOKUP(A113,DistrictDetail_SY202223,'District Detail SY 202223'!$X$1,FALSE)</f>
        <v>0</v>
      </c>
      <c r="T113" s="58">
        <f t="shared" si="16"/>
        <v>-3.0000000000000001E-3</v>
      </c>
      <c r="U113" s="58">
        <f>VLOOKUP(A113,DistrictDetail_SY202223,'District Detail SY 202223'!$L$1,FALSE)</f>
        <v>1.0999999999999999E-2</v>
      </c>
      <c r="V113" s="58">
        <f>VLOOKUP(A113,DistrictDetail_SY202223,'District Detail SY 202223'!$V$1,FALSE)</f>
        <v>0</v>
      </c>
      <c r="W113" s="58">
        <f t="shared" si="17"/>
        <v>-1.0999999999999999E-2</v>
      </c>
      <c r="X113" s="63">
        <f>VLOOKUP(A113,DistrictDetail_SY202223,'District Detail SY 202223'!$S$1,FALSE)</f>
        <v>0</v>
      </c>
      <c r="Y113" s="63">
        <f>VLOOKUP(A113,DistrictDetail_SY202223,'District Detail SY 202223'!$U$1,FALSE)</f>
        <v>0</v>
      </c>
      <c r="Z113" s="63">
        <f>VLOOKUP(A113,DistrictDetail_SY202223,'District Detail SY 202223'!$W$1,FALSE)</f>
        <v>0</v>
      </c>
      <c r="AA113" s="63">
        <f>VLOOKUP(A113,DistrictDetail_SY202223,'District Detail SY 202223'!$Z$1,FALSE)</f>
        <v>0</v>
      </c>
      <c r="AB113" s="63">
        <f>VLOOKUP(A113,DistrictDetail_SY202223,'District Detail SY 202223'!$AA$1,FALSE)</f>
        <v>0</v>
      </c>
      <c r="AC113" s="63">
        <f>VLOOKUP(A113,DistrictDetail_SY202223,'District Detail SY 202223'!$AB$1,FALSE)</f>
        <v>0</v>
      </c>
      <c r="AD113" s="63">
        <f>VLOOKUP(A113,DistrictDetail_SY202223,'District Detail SY 202223'!$AF$1,FALSE)</f>
        <v>0</v>
      </c>
    </row>
    <row r="114" spans="1:30" x14ac:dyDescent="0.3">
      <c r="A114" t="s">
        <v>256</v>
      </c>
      <c r="B114" t="s">
        <v>257</v>
      </c>
      <c r="C114" s="61">
        <f t="shared" si="10"/>
        <v>3.8380000000000001</v>
      </c>
      <c r="D114" s="61">
        <f t="shared" si="18"/>
        <v>7.6980000000000004</v>
      </c>
      <c r="E114" s="61">
        <f t="shared" si="11"/>
        <v>3.8600000000000003</v>
      </c>
      <c r="F114" s="58">
        <f>VLOOKUP(A114,DistrictDetail_SY202223,'District Detail SY 202223'!$Q$1,FALSE)</f>
        <v>0.13100000000000001</v>
      </c>
      <c r="G114" s="58">
        <f>VLOOKUP(A114,DistrictDetail_SY202223,'District Detail SY 202223'!$AD$1,FALSE)</f>
        <v>0</v>
      </c>
      <c r="H114" s="58">
        <f t="shared" si="12"/>
        <v>-0.13100000000000001</v>
      </c>
      <c r="I114" s="58">
        <f>VLOOKUP(A114,DistrictDetail_SY202223,'District Detail SY 202223'!$P$1,FALSE)</f>
        <v>0.21</v>
      </c>
      <c r="J114" s="58">
        <f>VLOOKUP(A114,DistrictDetail_SY202223,'District Detail SY 202223'!$AE$1,FALSE)</f>
        <v>2.6020000000000003</v>
      </c>
      <c r="K114" s="58">
        <f t="shared" si="13"/>
        <v>2.3920000000000003</v>
      </c>
      <c r="L114" s="58">
        <f>VLOOKUP(A114,DistrictDetail_SY202223,'District Detail SY 202223'!$K$1,FALSE)</f>
        <v>2.54</v>
      </c>
      <c r="M114" s="58">
        <f>VLOOKUP(A114,DistrictDetail_SY202223,'District Detail SY 202223'!$T$1,FALSE)</f>
        <v>5.0960000000000001</v>
      </c>
      <c r="N114" s="58">
        <f t="shared" si="14"/>
        <v>2.556</v>
      </c>
      <c r="O114" s="58">
        <f>VLOOKUP(A114,DistrictDetail_SY202223,'District Detail SY 202223'!$N$1,FALSE)</f>
        <v>0.63200000000000001</v>
      </c>
      <c r="P114" s="58">
        <f>VLOOKUP(A114,DistrictDetail_SY202223,'District Detail SY 202223'!$Y$1,FALSE)</f>
        <v>0</v>
      </c>
      <c r="Q114" s="58">
        <f t="shared" si="15"/>
        <v>-0.63200000000000001</v>
      </c>
      <c r="R114" s="58">
        <f>VLOOKUP(A114,DistrictDetail_SY202223,'District Detail SY 202223'!$M$1,FALSE)</f>
        <v>8.3999999999999991E-2</v>
      </c>
      <c r="S114" s="58">
        <f>VLOOKUP(A114,DistrictDetail_SY202223,'District Detail SY 202223'!$X$1,FALSE)</f>
        <v>0</v>
      </c>
      <c r="T114" s="58">
        <f t="shared" si="16"/>
        <v>-8.3999999999999991E-2</v>
      </c>
      <c r="U114" s="58">
        <f>VLOOKUP(A114,DistrictDetail_SY202223,'District Detail SY 202223'!$L$1,FALSE)</f>
        <v>0.24099999999999999</v>
      </c>
      <c r="V114" s="58">
        <f>VLOOKUP(A114,DistrictDetail_SY202223,'District Detail SY 202223'!$V$1,FALSE)</f>
        <v>0</v>
      </c>
      <c r="W114" s="58">
        <f t="shared" si="17"/>
        <v>-0.24099999999999999</v>
      </c>
      <c r="X114" s="63">
        <f>VLOOKUP(A114,DistrictDetail_SY202223,'District Detail SY 202223'!$S$1,FALSE)</f>
        <v>0</v>
      </c>
      <c r="Y114" s="63">
        <f>VLOOKUP(A114,DistrictDetail_SY202223,'District Detail SY 202223'!$U$1,FALSE)</f>
        <v>0</v>
      </c>
      <c r="Z114" s="63">
        <f>VLOOKUP(A114,DistrictDetail_SY202223,'District Detail SY 202223'!$W$1,FALSE)</f>
        <v>0</v>
      </c>
      <c r="AA114" s="63">
        <f>VLOOKUP(A114,DistrictDetail_SY202223,'District Detail SY 202223'!$Z$1,FALSE)</f>
        <v>0</v>
      </c>
      <c r="AB114" s="63">
        <f>VLOOKUP(A114,DistrictDetail_SY202223,'District Detail SY 202223'!$AA$1,FALSE)</f>
        <v>0</v>
      </c>
      <c r="AC114" s="63">
        <f>VLOOKUP(A114,DistrictDetail_SY202223,'District Detail SY 202223'!$AB$1,FALSE)</f>
        <v>0</v>
      </c>
      <c r="AD114" s="63">
        <f>VLOOKUP(A114,DistrictDetail_SY202223,'District Detail SY 202223'!$AF$1,FALSE)</f>
        <v>0</v>
      </c>
    </row>
    <row r="115" spans="1:30" x14ac:dyDescent="0.3">
      <c r="A115" t="s">
        <v>258</v>
      </c>
      <c r="B115" t="s">
        <v>259</v>
      </c>
      <c r="C115" s="61">
        <f t="shared" si="10"/>
        <v>0.10600000000000001</v>
      </c>
      <c r="D115" s="61">
        <f t="shared" si="18"/>
        <v>0.13400000000000001</v>
      </c>
      <c r="E115" s="61">
        <f t="shared" si="11"/>
        <v>2.7999999999999997E-2</v>
      </c>
      <c r="F115" s="58">
        <f>VLOOKUP(A115,DistrictDetail_SY202223,'District Detail SY 202223'!$Q$1,FALSE)</f>
        <v>7.0000000000000001E-3</v>
      </c>
      <c r="G115" s="58">
        <f>VLOOKUP(A115,DistrictDetail_SY202223,'District Detail SY 202223'!$AD$1,FALSE)</f>
        <v>0</v>
      </c>
      <c r="H115" s="58">
        <f t="shared" si="12"/>
        <v>-7.0000000000000001E-3</v>
      </c>
      <c r="I115" s="58">
        <f>VLOOKUP(A115,DistrictDetail_SY202223,'District Detail SY 202223'!$P$1,FALSE)</f>
        <v>7.0000000000000001E-3</v>
      </c>
      <c r="J115" s="58">
        <f>VLOOKUP(A115,DistrictDetail_SY202223,'District Detail SY 202223'!$AE$1,FALSE)</f>
        <v>0</v>
      </c>
      <c r="K115" s="58">
        <f t="shared" si="13"/>
        <v>-7.0000000000000001E-3</v>
      </c>
      <c r="L115" s="58">
        <f>VLOOKUP(A115,DistrictDetail_SY202223,'District Detail SY 202223'!$K$1,FALSE)</f>
        <v>5.6000000000000001E-2</v>
      </c>
      <c r="M115" s="58">
        <f>VLOOKUP(A115,DistrictDetail_SY202223,'District Detail SY 202223'!$T$1,FALSE)</f>
        <v>0</v>
      </c>
      <c r="N115" s="58">
        <f t="shared" si="14"/>
        <v>-5.6000000000000001E-2</v>
      </c>
      <c r="O115" s="58">
        <f>VLOOKUP(A115,DistrictDetail_SY202223,'District Detail SY 202223'!$N$1,FALSE)</f>
        <v>2.1000000000000001E-2</v>
      </c>
      <c r="P115" s="58">
        <f>VLOOKUP(A115,DistrictDetail_SY202223,'District Detail SY 202223'!$Y$1,FALSE)</f>
        <v>0</v>
      </c>
      <c r="Q115" s="58">
        <f t="shared" si="15"/>
        <v>-2.1000000000000001E-2</v>
      </c>
      <c r="R115" s="58">
        <f>VLOOKUP(A115,DistrictDetail_SY202223,'District Detail SY 202223'!$M$1,FALSE)</f>
        <v>4.0000000000000001E-3</v>
      </c>
      <c r="S115" s="58">
        <f>VLOOKUP(A115,DistrictDetail_SY202223,'District Detail SY 202223'!$X$1,FALSE)</f>
        <v>0</v>
      </c>
      <c r="T115" s="58">
        <f t="shared" si="16"/>
        <v>-4.0000000000000001E-3</v>
      </c>
      <c r="U115" s="58">
        <f>VLOOKUP(A115,DistrictDetail_SY202223,'District Detail SY 202223'!$L$1,FALSE)</f>
        <v>1.0999999999999999E-2</v>
      </c>
      <c r="V115" s="58">
        <f>VLOOKUP(A115,DistrictDetail_SY202223,'District Detail SY 202223'!$V$1,FALSE)</f>
        <v>0</v>
      </c>
      <c r="W115" s="58">
        <f t="shared" si="17"/>
        <v>-1.0999999999999999E-2</v>
      </c>
      <c r="X115" s="63">
        <f>VLOOKUP(A115,DistrictDetail_SY202223,'District Detail SY 202223'!$S$1,FALSE)</f>
        <v>0</v>
      </c>
      <c r="Y115" s="63">
        <f>VLOOKUP(A115,DistrictDetail_SY202223,'District Detail SY 202223'!$U$1,FALSE)</f>
        <v>0</v>
      </c>
      <c r="Z115" s="63">
        <f>VLOOKUP(A115,DistrictDetail_SY202223,'District Detail SY 202223'!$W$1,FALSE)</f>
        <v>0</v>
      </c>
      <c r="AA115" s="63">
        <f>VLOOKUP(A115,DistrictDetail_SY202223,'District Detail SY 202223'!$Z$1,FALSE)</f>
        <v>0</v>
      </c>
      <c r="AB115" s="63">
        <f>VLOOKUP(A115,DistrictDetail_SY202223,'District Detail SY 202223'!$AA$1,FALSE)</f>
        <v>0</v>
      </c>
      <c r="AC115" s="63">
        <f>VLOOKUP(A115,DistrictDetail_SY202223,'District Detail SY 202223'!$AB$1,FALSE)</f>
        <v>0</v>
      </c>
      <c r="AD115" s="63">
        <f>VLOOKUP(A115,DistrictDetail_SY202223,'District Detail SY 202223'!$AF$1,FALSE)</f>
        <v>0.13400000000000001</v>
      </c>
    </row>
    <row r="116" spans="1:30" x14ac:dyDescent="0.3">
      <c r="A116" t="s">
        <v>260</v>
      </c>
      <c r="B116" t="s">
        <v>261</v>
      </c>
      <c r="C116" s="61">
        <f t="shared" si="10"/>
        <v>16.18</v>
      </c>
      <c r="D116" s="61">
        <f t="shared" si="18"/>
        <v>34.011000000000003</v>
      </c>
      <c r="E116" s="61">
        <f t="shared" si="11"/>
        <v>17.831000000000003</v>
      </c>
      <c r="F116" s="58">
        <f>VLOOKUP(A116,DistrictDetail_SY202223,'District Detail SY 202223'!$Q$1,FALSE)</f>
        <v>0.52900000000000003</v>
      </c>
      <c r="G116" s="58">
        <f>VLOOKUP(A116,DistrictDetail_SY202223,'District Detail SY 202223'!$AD$1,FALSE)</f>
        <v>0</v>
      </c>
      <c r="H116" s="58">
        <f t="shared" si="12"/>
        <v>-0.52900000000000003</v>
      </c>
      <c r="I116" s="58">
        <f>VLOOKUP(A116,DistrictDetail_SY202223,'District Detail SY 202223'!$P$1,FALSE)</f>
        <v>0.88</v>
      </c>
      <c r="J116" s="58">
        <f>VLOOKUP(A116,DistrictDetail_SY202223,'District Detail SY 202223'!$AE$1,FALSE)</f>
        <v>6.8849999999999998</v>
      </c>
      <c r="K116" s="58">
        <f t="shared" si="13"/>
        <v>6.0049999999999999</v>
      </c>
      <c r="L116" s="58">
        <f>VLOOKUP(A116,DistrictDetail_SY202223,'District Detail SY 202223'!$K$1,FALSE)</f>
        <v>10.789000000000001</v>
      </c>
      <c r="M116" s="58">
        <f>VLOOKUP(A116,DistrictDetail_SY202223,'District Detail SY 202223'!$T$1,FALSE)</f>
        <v>13</v>
      </c>
      <c r="N116" s="58">
        <f t="shared" si="14"/>
        <v>2.2109999999999985</v>
      </c>
      <c r="O116" s="58">
        <f>VLOOKUP(A116,DistrictDetail_SY202223,'District Detail SY 202223'!$N$1,FALSE)</f>
        <v>2.6560000000000001</v>
      </c>
      <c r="P116" s="58">
        <f>VLOOKUP(A116,DistrictDetail_SY202223,'District Detail SY 202223'!$Y$1,FALSE)</f>
        <v>2</v>
      </c>
      <c r="Q116" s="58">
        <f t="shared" si="15"/>
        <v>-0.65600000000000014</v>
      </c>
      <c r="R116" s="58">
        <f>VLOOKUP(A116,DistrictDetail_SY202223,'District Detail SY 202223'!$M$1,FALSE)</f>
        <v>0.34299999999999997</v>
      </c>
      <c r="S116" s="58">
        <f>VLOOKUP(A116,DistrictDetail_SY202223,'District Detail SY 202223'!$X$1,FALSE)</f>
        <v>2.218</v>
      </c>
      <c r="T116" s="58">
        <f t="shared" si="16"/>
        <v>1.875</v>
      </c>
      <c r="U116" s="58">
        <f>VLOOKUP(A116,DistrictDetail_SY202223,'District Detail SY 202223'!$L$1,FALSE)</f>
        <v>0.98299999999999998</v>
      </c>
      <c r="V116" s="58">
        <f>VLOOKUP(A116,DistrictDetail_SY202223,'District Detail SY 202223'!$V$1,FALSE)</f>
        <v>0</v>
      </c>
      <c r="W116" s="58">
        <f t="shared" si="17"/>
        <v>-0.98299999999999998</v>
      </c>
      <c r="X116" s="63">
        <f>VLOOKUP(A116,DistrictDetail_SY202223,'District Detail SY 202223'!$S$1,FALSE)</f>
        <v>0</v>
      </c>
      <c r="Y116" s="63">
        <f>VLOOKUP(A116,DistrictDetail_SY202223,'District Detail SY 202223'!$U$1,FALSE)</f>
        <v>1.08</v>
      </c>
      <c r="Z116" s="63">
        <f>VLOOKUP(A116,DistrictDetail_SY202223,'District Detail SY 202223'!$W$1,FALSE)</f>
        <v>3.1280000000000001</v>
      </c>
      <c r="AA116" s="63">
        <f>VLOOKUP(A116,DistrictDetail_SY202223,'District Detail SY 202223'!$Z$1,FALSE)</f>
        <v>0.22700000000000001</v>
      </c>
      <c r="AB116" s="63">
        <f>VLOOKUP(A116,DistrictDetail_SY202223,'District Detail SY 202223'!$AA$1,FALSE)</f>
        <v>0</v>
      </c>
      <c r="AC116" s="63">
        <f>VLOOKUP(A116,DistrictDetail_SY202223,'District Detail SY 202223'!$AB$1,FALSE)</f>
        <v>0</v>
      </c>
      <c r="AD116" s="63">
        <f>VLOOKUP(A116,DistrictDetail_SY202223,'District Detail SY 202223'!$AF$1,FALSE)</f>
        <v>5.4729999999999999</v>
      </c>
    </row>
    <row r="117" spans="1:30" x14ac:dyDescent="0.3">
      <c r="A117" t="s">
        <v>262</v>
      </c>
      <c r="B117" t="s">
        <v>263</v>
      </c>
      <c r="C117" s="61">
        <f t="shared" si="10"/>
        <v>62.13</v>
      </c>
      <c r="D117" s="61">
        <f t="shared" si="18"/>
        <v>89.483000000000004</v>
      </c>
      <c r="E117" s="61">
        <f t="shared" si="11"/>
        <v>27.353000000000002</v>
      </c>
      <c r="F117" s="58">
        <f>VLOOKUP(A117,DistrictDetail_SY202223,'District Detail SY 202223'!$Q$1,FALSE)</f>
        <v>1.9470000000000001</v>
      </c>
      <c r="G117" s="58">
        <f>VLOOKUP(A117,DistrictDetail_SY202223,'District Detail SY 202223'!$AD$1,FALSE)</f>
        <v>9.9000000000000005E-2</v>
      </c>
      <c r="H117" s="58">
        <f t="shared" si="12"/>
        <v>-1.8480000000000001</v>
      </c>
      <c r="I117" s="58">
        <f>VLOOKUP(A117,DistrictDetail_SY202223,'District Detail SY 202223'!$P$1,FALSE)</f>
        <v>3.35</v>
      </c>
      <c r="J117" s="58">
        <f>VLOOKUP(A117,DistrictDetail_SY202223,'District Detail SY 202223'!$AE$1,FALSE)</f>
        <v>37.837000000000003</v>
      </c>
      <c r="K117" s="58">
        <f t="shared" si="13"/>
        <v>34.487000000000002</v>
      </c>
      <c r="L117" s="58">
        <f>VLOOKUP(A117,DistrictDetail_SY202223,'District Detail SY 202223'!$K$1,FALSE)</f>
        <v>41.850999999999999</v>
      </c>
      <c r="M117" s="58">
        <f>VLOOKUP(A117,DistrictDetail_SY202223,'District Detail SY 202223'!$T$1,FALSE)</f>
        <v>22.25</v>
      </c>
      <c r="N117" s="58">
        <f t="shared" si="14"/>
        <v>-19.600999999999999</v>
      </c>
      <c r="O117" s="58">
        <f>VLOOKUP(A117,DistrictDetail_SY202223,'District Detail SY 202223'!$N$1,FALSE)</f>
        <v>10.043000000000001</v>
      </c>
      <c r="P117" s="58">
        <f>VLOOKUP(A117,DistrictDetail_SY202223,'District Detail SY 202223'!$Y$1,FALSE)</f>
        <v>16.383999999999997</v>
      </c>
      <c r="Q117" s="58">
        <f t="shared" si="15"/>
        <v>6.3409999999999958</v>
      </c>
      <c r="R117" s="58">
        <f>VLOOKUP(A117,DistrictDetail_SY202223,'District Detail SY 202223'!$M$1,FALSE)</f>
        <v>1.28</v>
      </c>
      <c r="S117" s="58">
        <f>VLOOKUP(A117,DistrictDetail_SY202223,'District Detail SY 202223'!$X$1,FALSE)</f>
        <v>3.484</v>
      </c>
      <c r="T117" s="58">
        <f t="shared" si="16"/>
        <v>2.2039999999999997</v>
      </c>
      <c r="U117" s="58">
        <f>VLOOKUP(A117,DistrictDetail_SY202223,'District Detail SY 202223'!$L$1,FALSE)</f>
        <v>3.6590000000000003</v>
      </c>
      <c r="V117" s="58">
        <f>VLOOKUP(A117,DistrictDetail_SY202223,'District Detail SY 202223'!$V$1,FALSE)</f>
        <v>0</v>
      </c>
      <c r="W117" s="58">
        <f t="shared" si="17"/>
        <v>-3.6590000000000003</v>
      </c>
      <c r="X117" s="63">
        <f>VLOOKUP(A117,DistrictDetail_SY202223,'District Detail SY 202223'!$S$1,FALSE)</f>
        <v>0</v>
      </c>
      <c r="Y117" s="63">
        <f>VLOOKUP(A117,DistrictDetail_SY202223,'District Detail SY 202223'!$U$1,FALSE)</f>
        <v>0.73</v>
      </c>
      <c r="Z117" s="63">
        <f>VLOOKUP(A117,DistrictDetail_SY202223,'District Detail SY 202223'!$W$1,FALSE)</f>
        <v>5.8810000000000002</v>
      </c>
      <c r="AA117" s="63">
        <f>VLOOKUP(A117,DistrictDetail_SY202223,'District Detail SY 202223'!$Z$1,FALSE)</f>
        <v>1.1910000000000001</v>
      </c>
      <c r="AB117" s="63">
        <f>VLOOKUP(A117,DistrictDetail_SY202223,'District Detail SY 202223'!$AA$1,FALSE)</f>
        <v>0</v>
      </c>
      <c r="AC117" s="63">
        <f>VLOOKUP(A117,DistrictDetail_SY202223,'District Detail SY 202223'!$AB$1,FALSE)</f>
        <v>0</v>
      </c>
      <c r="AD117" s="63">
        <f>VLOOKUP(A117,DistrictDetail_SY202223,'District Detail SY 202223'!$AF$1,FALSE)</f>
        <v>1.627</v>
      </c>
    </row>
    <row r="118" spans="1:30" x14ac:dyDescent="0.3">
      <c r="A118" t="s">
        <v>264</v>
      </c>
      <c r="B118" t="s">
        <v>265</v>
      </c>
      <c r="C118" s="61">
        <f t="shared" si="10"/>
        <v>85.60799999999999</v>
      </c>
      <c r="D118" s="61">
        <f t="shared" si="18"/>
        <v>205.60999999999999</v>
      </c>
      <c r="E118" s="61">
        <f t="shared" si="11"/>
        <v>120.002</v>
      </c>
      <c r="F118" s="58">
        <f>VLOOKUP(A118,DistrictDetail_SY202223,'District Detail SY 202223'!$Q$1,FALSE)</f>
        <v>2.7869999999999999</v>
      </c>
      <c r="G118" s="58">
        <f>VLOOKUP(A118,DistrictDetail_SY202223,'District Detail SY 202223'!$AD$1,FALSE)</f>
        <v>0</v>
      </c>
      <c r="H118" s="58">
        <f t="shared" si="12"/>
        <v>-2.7869999999999999</v>
      </c>
      <c r="I118" s="58">
        <f>VLOOKUP(A118,DistrictDetail_SY202223,'District Detail SY 202223'!$P$1,FALSE)</f>
        <v>4.6509999999999998</v>
      </c>
      <c r="J118" s="58">
        <f>VLOOKUP(A118,DistrictDetail_SY202223,'District Detail SY 202223'!$AE$1,FALSE)</f>
        <v>69.874999999999986</v>
      </c>
      <c r="K118" s="58">
        <f t="shared" si="13"/>
        <v>65.22399999999999</v>
      </c>
      <c r="L118" s="58">
        <f>VLOOKUP(A118,DistrictDetail_SY202223,'District Detail SY 202223'!$K$1,FALSE)</f>
        <v>57.147999999999996</v>
      </c>
      <c r="M118" s="58">
        <f>VLOOKUP(A118,DistrictDetail_SY202223,'District Detail SY 202223'!$T$1,FALSE)</f>
        <v>48.600999999999999</v>
      </c>
      <c r="N118" s="58">
        <f t="shared" si="14"/>
        <v>-8.546999999999997</v>
      </c>
      <c r="O118" s="58">
        <f>VLOOKUP(A118,DistrictDetail_SY202223,'District Detail SY 202223'!$N$1,FALSE)</f>
        <v>14.030000000000001</v>
      </c>
      <c r="P118" s="58">
        <f>VLOOKUP(A118,DistrictDetail_SY202223,'District Detail SY 202223'!$Y$1,FALSE)</f>
        <v>21.288</v>
      </c>
      <c r="Q118" s="58">
        <f t="shared" si="15"/>
        <v>7.2579999999999991</v>
      </c>
      <c r="R118" s="58">
        <f>VLOOKUP(A118,DistrictDetail_SY202223,'District Detail SY 202223'!$M$1,FALSE)</f>
        <v>1.81</v>
      </c>
      <c r="S118" s="58">
        <f>VLOOKUP(A118,DistrictDetail_SY202223,'District Detail SY 202223'!$X$1,FALSE)</f>
        <v>8.9599999999999991</v>
      </c>
      <c r="T118" s="58">
        <f t="shared" si="16"/>
        <v>7.1499999999999986</v>
      </c>
      <c r="U118" s="58">
        <f>VLOOKUP(A118,DistrictDetail_SY202223,'District Detail SY 202223'!$L$1,FALSE)</f>
        <v>5.1819999999999995</v>
      </c>
      <c r="V118" s="58">
        <f>VLOOKUP(A118,DistrictDetail_SY202223,'District Detail SY 202223'!$V$1,FALSE)</f>
        <v>5.2960000000000003</v>
      </c>
      <c r="W118" s="58">
        <f t="shared" si="17"/>
        <v>0.11400000000000077</v>
      </c>
      <c r="X118" s="63">
        <f>VLOOKUP(A118,DistrictDetail_SY202223,'District Detail SY 202223'!$S$1,FALSE)</f>
        <v>0</v>
      </c>
      <c r="Y118" s="63">
        <f>VLOOKUP(A118,DistrictDetail_SY202223,'District Detail SY 202223'!$U$1,FALSE)</f>
        <v>10.111000000000001</v>
      </c>
      <c r="Z118" s="63">
        <f>VLOOKUP(A118,DistrictDetail_SY202223,'District Detail SY 202223'!$W$1,FALSE)</f>
        <v>13.562999999999999</v>
      </c>
      <c r="AA118" s="63">
        <f>VLOOKUP(A118,DistrictDetail_SY202223,'District Detail SY 202223'!$Z$1,FALSE)</f>
        <v>1.276</v>
      </c>
      <c r="AB118" s="63">
        <f>VLOOKUP(A118,DistrictDetail_SY202223,'District Detail SY 202223'!$AA$1,FALSE)</f>
        <v>1.1619999999999999</v>
      </c>
      <c r="AC118" s="63">
        <f>VLOOKUP(A118,DistrictDetail_SY202223,'District Detail SY 202223'!$AB$1,FALSE)</f>
        <v>0</v>
      </c>
      <c r="AD118" s="63">
        <f>VLOOKUP(A118,DistrictDetail_SY202223,'District Detail SY 202223'!$AF$1,FALSE)</f>
        <v>25.478000000000002</v>
      </c>
    </row>
    <row r="119" spans="1:30" x14ac:dyDescent="0.3">
      <c r="A119" t="s">
        <v>266</v>
      </c>
      <c r="B119" t="s">
        <v>267</v>
      </c>
      <c r="C119" s="61">
        <f t="shared" si="10"/>
        <v>2.7919999999999998</v>
      </c>
      <c r="D119" s="61">
        <f t="shared" si="18"/>
        <v>3.3690000000000002</v>
      </c>
      <c r="E119" s="61">
        <f t="shared" si="11"/>
        <v>0.5770000000000004</v>
      </c>
      <c r="F119" s="58">
        <f>VLOOKUP(A119,DistrictDetail_SY202223,'District Detail SY 202223'!$Q$1,FALSE)</f>
        <v>8.5000000000000006E-2</v>
      </c>
      <c r="G119" s="58">
        <f>VLOOKUP(A119,DistrictDetail_SY202223,'District Detail SY 202223'!$AD$1,FALSE)</f>
        <v>0</v>
      </c>
      <c r="H119" s="58">
        <f t="shared" si="12"/>
        <v>-8.5000000000000006E-2</v>
      </c>
      <c r="I119" s="58">
        <f>VLOOKUP(A119,DistrictDetail_SY202223,'District Detail SY 202223'!$P$1,FALSE)</f>
        <v>0.151</v>
      </c>
      <c r="J119" s="58">
        <f>VLOOKUP(A119,DistrictDetail_SY202223,'District Detail SY 202223'!$AE$1,FALSE)</f>
        <v>0.22499999999999998</v>
      </c>
      <c r="K119" s="58">
        <f t="shared" si="13"/>
        <v>7.3999999999999982E-2</v>
      </c>
      <c r="L119" s="58">
        <f>VLOOKUP(A119,DistrictDetail_SY202223,'District Detail SY 202223'!$K$1,FALSE)</f>
        <v>1.8839999999999999</v>
      </c>
      <c r="M119" s="58">
        <f>VLOOKUP(A119,DistrictDetail_SY202223,'District Detail SY 202223'!$T$1,FALSE)</f>
        <v>1</v>
      </c>
      <c r="N119" s="58">
        <f t="shared" si="14"/>
        <v>-0.8839999999999999</v>
      </c>
      <c r="O119" s="58">
        <f>VLOOKUP(A119,DistrictDetail_SY202223,'District Detail SY 202223'!$N$1,FALSE)</f>
        <v>0.45299999999999996</v>
      </c>
      <c r="P119" s="58">
        <f>VLOOKUP(A119,DistrictDetail_SY202223,'District Detail SY 202223'!$Y$1,FALSE)</f>
        <v>0</v>
      </c>
      <c r="Q119" s="58">
        <f t="shared" si="15"/>
        <v>-0.45299999999999996</v>
      </c>
      <c r="R119" s="58">
        <f>VLOOKUP(A119,DistrictDetail_SY202223,'District Detail SY 202223'!$M$1,FALSE)</f>
        <v>5.7000000000000002E-2</v>
      </c>
      <c r="S119" s="58">
        <f>VLOOKUP(A119,DistrictDetail_SY202223,'District Detail SY 202223'!$X$1,FALSE)</f>
        <v>1.056</v>
      </c>
      <c r="T119" s="58">
        <f t="shared" si="16"/>
        <v>0.999</v>
      </c>
      <c r="U119" s="58">
        <f>VLOOKUP(A119,DistrictDetail_SY202223,'District Detail SY 202223'!$L$1,FALSE)</f>
        <v>0.16200000000000003</v>
      </c>
      <c r="V119" s="58">
        <f>VLOOKUP(A119,DistrictDetail_SY202223,'District Detail SY 202223'!$V$1,FALSE)</f>
        <v>0</v>
      </c>
      <c r="W119" s="58">
        <f t="shared" si="17"/>
        <v>-0.16200000000000003</v>
      </c>
      <c r="X119" s="63">
        <f>VLOOKUP(A119,DistrictDetail_SY202223,'District Detail SY 202223'!$S$1,FALSE)</f>
        <v>0</v>
      </c>
      <c r="Y119" s="63">
        <f>VLOOKUP(A119,DistrictDetail_SY202223,'District Detail SY 202223'!$U$1,FALSE)</f>
        <v>7.4999999999999997E-2</v>
      </c>
      <c r="Z119" s="63">
        <f>VLOOKUP(A119,DistrictDetail_SY202223,'District Detail SY 202223'!$W$1,FALSE)</f>
        <v>0.188</v>
      </c>
      <c r="AA119" s="63">
        <f>VLOOKUP(A119,DistrictDetail_SY202223,'District Detail SY 202223'!$Z$1,FALSE)</f>
        <v>2.5999999999999999E-2</v>
      </c>
      <c r="AB119" s="63">
        <f>VLOOKUP(A119,DistrictDetail_SY202223,'District Detail SY 202223'!$AA$1,FALSE)</f>
        <v>0</v>
      </c>
      <c r="AC119" s="63">
        <f>VLOOKUP(A119,DistrictDetail_SY202223,'District Detail SY 202223'!$AB$1,FALSE)</f>
        <v>0</v>
      </c>
      <c r="AD119" s="63">
        <f>VLOOKUP(A119,DistrictDetail_SY202223,'District Detail SY 202223'!$AF$1,FALSE)</f>
        <v>0.79900000000000004</v>
      </c>
    </row>
    <row r="120" spans="1:30" x14ac:dyDescent="0.3">
      <c r="A120" t="s">
        <v>268</v>
      </c>
      <c r="B120" t="s">
        <v>269</v>
      </c>
      <c r="C120" s="61">
        <f t="shared" si="10"/>
        <v>4.8730000000000002</v>
      </c>
      <c r="D120" s="61">
        <f t="shared" si="18"/>
        <v>7.9349999999999996</v>
      </c>
      <c r="E120" s="61">
        <f t="shared" si="11"/>
        <v>3.0619999999999994</v>
      </c>
      <c r="F120" s="58">
        <f>VLOOKUP(A120,DistrictDetail_SY202223,'District Detail SY 202223'!$Q$1,FALSE)</f>
        <v>0.157</v>
      </c>
      <c r="G120" s="58">
        <f>VLOOKUP(A120,DistrictDetail_SY202223,'District Detail SY 202223'!$AD$1,FALSE)</f>
        <v>0</v>
      </c>
      <c r="H120" s="58">
        <f t="shared" si="12"/>
        <v>-0.157</v>
      </c>
      <c r="I120" s="58">
        <f>VLOOKUP(A120,DistrictDetail_SY202223,'District Detail SY 202223'!$P$1,FALSE)</f>
        <v>0.26400000000000001</v>
      </c>
      <c r="J120" s="58">
        <f>VLOOKUP(A120,DistrictDetail_SY202223,'District Detail SY 202223'!$AE$1,FALSE)</f>
        <v>3.3660000000000001</v>
      </c>
      <c r="K120" s="58">
        <f t="shared" si="13"/>
        <v>3.1020000000000003</v>
      </c>
      <c r="L120" s="58">
        <f>VLOOKUP(A120,DistrictDetail_SY202223,'District Detail SY 202223'!$K$1,FALSE)</f>
        <v>3.2560000000000002</v>
      </c>
      <c r="M120" s="58">
        <f>VLOOKUP(A120,DistrictDetail_SY202223,'District Detail SY 202223'!$T$1,FALSE)</f>
        <v>3.76</v>
      </c>
      <c r="N120" s="58">
        <f t="shared" si="14"/>
        <v>0.50399999999999956</v>
      </c>
      <c r="O120" s="58">
        <f>VLOOKUP(A120,DistrictDetail_SY202223,'District Detail SY 202223'!$N$1,FALSE)</f>
        <v>0.8</v>
      </c>
      <c r="P120" s="58">
        <f>VLOOKUP(A120,DistrictDetail_SY202223,'District Detail SY 202223'!$Y$1,FALSE)</f>
        <v>0</v>
      </c>
      <c r="Q120" s="58">
        <f t="shared" si="15"/>
        <v>-0.8</v>
      </c>
      <c r="R120" s="58">
        <f>VLOOKUP(A120,DistrictDetail_SY202223,'District Detail SY 202223'!$M$1,FALSE)</f>
        <v>0.10299999999999999</v>
      </c>
      <c r="S120" s="58">
        <f>VLOOKUP(A120,DistrictDetail_SY202223,'District Detail SY 202223'!$X$1,FALSE)</f>
        <v>0</v>
      </c>
      <c r="T120" s="58">
        <f t="shared" si="16"/>
        <v>-0.10299999999999999</v>
      </c>
      <c r="U120" s="58">
        <f>VLOOKUP(A120,DistrictDetail_SY202223,'District Detail SY 202223'!$L$1,FALSE)</f>
        <v>0.29300000000000004</v>
      </c>
      <c r="V120" s="58">
        <f>VLOOKUP(A120,DistrictDetail_SY202223,'District Detail SY 202223'!$V$1,FALSE)</f>
        <v>0</v>
      </c>
      <c r="W120" s="58">
        <f t="shared" si="17"/>
        <v>-0.29300000000000004</v>
      </c>
      <c r="X120" s="63">
        <f>VLOOKUP(A120,DistrictDetail_SY202223,'District Detail SY 202223'!$S$1,FALSE)</f>
        <v>0</v>
      </c>
      <c r="Y120" s="63">
        <f>VLOOKUP(A120,DistrictDetail_SY202223,'District Detail SY 202223'!$U$1,FALSE)</f>
        <v>0</v>
      </c>
      <c r="Z120" s="63">
        <f>VLOOKUP(A120,DistrictDetail_SY202223,'District Detail SY 202223'!$W$1,FALSE)</f>
        <v>0</v>
      </c>
      <c r="AA120" s="63">
        <f>VLOOKUP(A120,DistrictDetail_SY202223,'District Detail SY 202223'!$Z$1,FALSE)</f>
        <v>0</v>
      </c>
      <c r="AB120" s="63">
        <f>VLOOKUP(A120,DistrictDetail_SY202223,'District Detail SY 202223'!$AA$1,FALSE)</f>
        <v>0</v>
      </c>
      <c r="AC120" s="63">
        <f>VLOOKUP(A120,DistrictDetail_SY202223,'District Detail SY 202223'!$AB$1,FALSE)</f>
        <v>0</v>
      </c>
      <c r="AD120" s="63">
        <f>VLOOKUP(A120,DistrictDetail_SY202223,'District Detail SY 202223'!$AF$1,FALSE)</f>
        <v>0.80900000000000005</v>
      </c>
    </row>
    <row r="121" spans="1:30" x14ac:dyDescent="0.3">
      <c r="A121" t="s">
        <v>270</v>
      </c>
      <c r="B121" t="s">
        <v>271</v>
      </c>
      <c r="C121" s="61">
        <f t="shared" si="10"/>
        <v>1.9460000000000002</v>
      </c>
      <c r="D121" s="61">
        <f t="shared" si="18"/>
        <v>3.1539999999999999</v>
      </c>
      <c r="E121" s="61">
        <f t="shared" si="11"/>
        <v>1.2079999999999997</v>
      </c>
      <c r="F121" s="58">
        <f>VLOOKUP(A121,DistrictDetail_SY202223,'District Detail SY 202223'!$Q$1,FALSE)</f>
        <v>6.5000000000000002E-2</v>
      </c>
      <c r="G121" s="58">
        <f>VLOOKUP(A121,DistrictDetail_SY202223,'District Detail SY 202223'!$AD$1,FALSE)</f>
        <v>0</v>
      </c>
      <c r="H121" s="58">
        <f t="shared" si="12"/>
        <v>-6.5000000000000002E-2</v>
      </c>
      <c r="I121" s="58">
        <f>VLOOKUP(A121,DistrictDetail_SY202223,'District Detail SY 202223'!$P$1,FALSE)</f>
        <v>0.106</v>
      </c>
      <c r="J121" s="58">
        <f>VLOOKUP(A121,DistrictDetail_SY202223,'District Detail SY 202223'!$AE$1,FALSE)</f>
        <v>0.48099999999999998</v>
      </c>
      <c r="K121" s="58">
        <f t="shared" si="13"/>
        <v>0.375</v>
      </c>
      <c r="L121" s="58">
        <f>VLOOKUP(A121,DistrictDetail_SY202223,'District Detail SY 202223'!$K$1,FALSE)</f>
        <v>1.2970000000000002</v>
      </c>
      <c r="M121" s="58">
        <f>VLOOKUP(A121,DistrictDetail_SY202223,'District Detail SY 202223'!$T$1,FALSE)</f>
        <v>1.6400000000000001</v>
      </c>
      <c r="N121" s="58">
        <f t="shared" si="14"/>
        <v>0.34299999999999997</v>
      </c>
      <c r="O121" s="58">
        <f>VLOOKUP(A121,DistrictDetail_SY202223,'District Detail SY 202223'!$N$1,FALSE)</f>
        <v>0.317</v>
      </c>
      <c r="P121" s="58">
        <f>VLOOKUP(A121,DistrictDetail_SY202223,'District Detail SY 202223'!$Y$1,FALSE)</f>
        <v>0</v>
      </c>
      <c r="Q121" s="58">
        <f t="shared" si="15"/>
        <v>-0.317</v>
      </c>
      <c r="R121" s="58">
        <f>VLOOKUP(A121,DistrictDetail_SY202223,'District Detail SY 202223'!$M$1,FALSE)</f>
        <v>4.0999999999999995E-2</v>
      </c>
      <c r="S121" s="58">
        <f>VLOOKUP(A121,DistrictDetail_SY202223,'District Detail SY 202223'!$X$1,FALSE)</f>
        <v>2.3E-2</v>
      </c>
      <c r="T121" s="58">
        <f t="shared" si="16"/>
        <v>-1.7999999999999995E-2</v>
      </c>
      <c r="U121" s="58">
        <f>VLOOKUP(A121,DistrictDetail_SY202223,'District Detail SY 202223'!$L$1,FALSE)</f>
        <v>0.12</v>
      </c>
      <c r="V121" s="58">
        <f>VLOOKUP(A121,DistrictDetail_SY202223,'District Detail SY 202223'!$V$1,FALSE)</f>
        <v>0</v>
      </c>
      <c r="W121" s="58">
        <f t="shared" si="17"/>
        <v>-0.12</v>
      </c>
      <c r="X121" s="63">
        <f>VLOOKUP(A121,DistrictDetail_SY202223,'District Detail SY 202223'!$S$1,FALSE)</f>
        <v>0</v>
      </c>
      <c r="Y121" s="63">
        <f>VLOOKUP(A121,DistrictDetail_SY202223,'District Detail SY 202223'!$U$1,FALSE)</f>
        <v>0</v>
      </c>
      <c r="Z121" s="63">
        <f>VLOOKUP(A121,DistrictDetail_SY202223,'District Detail SY 202223'!$W$1,FALSE)</f>
        <v>0.126</v>
      </c>
      <c r="AA121" s="63">
        <f>VLOOKUP(A121,DistrictDetail_SY202223,'District Detail SY 202223'!$Z$1,FALSE)</f>
        <v>0</v>
      </c>
      <c r="AB121" s="63">
        <f>VLOOKUP(A121,DistrictDetail_SY202223,'District Detail SY 202223'!$AA$1,FALSE)</f>
        <v>0.22700000000000001</v>
      </c>
      <c r="AC121" s="63">
        <f>VLOOKUP(A121,DistrictDetail_SY202223,'District Detail SY 202223'!$AB$1,FALSE)</f>
        <v>0</v>
      </c>
      <c r="AD121" s="63">
        <f>VLOOKUP(A121,DistrictDetail_SY202223,'District Detail SY 202223'!$AF$1,FALSE)</f>
        <v>0.65700000000000003</v>
      </c>
    </row>
    <row r="122" spans="1:30" x14ac:dyDescent="0.3">
      <c r="A122" t="s">
        <v>272</v>
      </c>
      <c r="B122" t="s">
        <v>273</v>
      </c>
      <c r="C122" s="61">
        <f t="shared" si="10"/>
        <v>0.35800000000000004</v>
      </c>
      <c r="D122" s="61">
        <f t="shared" si="18"/>
        <v>1.9140000000000001</v>
      </c>
      <c r="E122" s="61">
        <f t="shared" si="11"/>
        <v>1.556</v>
      </c>
      <c r="F122" s="58">
        <f>VLOOKUP(A122,DistrictDetail_SY202223,'District Detail SY 202223'!$Q$1,FALSE)</f>
        <v>1.0999999999999999E-2</v>
      </c>
      <c r="G122" s="58">
        <f>VLOOKUP(A122,DistrictDetail_SY202223,'District Detail SY 202223'!$AD$1,FALSE)</f>
        <v>0</v>
      </c>
      <c r="H122" s="58">
        <f t="shared" si="12"/>
        <v>-1.0999999999999999E-2</v>
      </c>
      <c r="I122" s="58">
        <f>VLOOKUP(A122,DistrictDetail_SY202223,'District Detail SY 202223'!$P$1,FALSE)</f>
        <v>1.8000000000000002E-2</v>
      </c>
      <c r="J122" s="58">
        <f>VLOOKUP(A122,DistrictDetail_SY202223,'District Detail SY 202223'!$AE$1,FALSE)</f>
        <v>0.91400000000000003</v>
      </c>
      <c r="K122" s="58">
        <f t="shared" si="13"/>
        <v>0.89600000000000002</v>
      </c>
      <c r="L122" s="58">
        <f>VLOOKUP(A122,DistrictDetail_SY202223,'District Detail SY 202223'!$K$1,FALSE)</f>
        <v>0.245</v>
      </c>
      <c r="M122" s="58">
        <f>VLOOKUP(A122,DistrictDetail_SY202223,'District Detail SY 202223'!$T$1,FALSE)</f>
        <v>1</v>
      </c>
      <c r="N122" s="58">
        <f t="shared" si="14"/>
        <v>0.755</v>
      </c>
      <c r="O122" s="58">
        <f>VLOOKUP(A122,DistrictDetail_SY202223,'District Detail SY 202223'!$N$1,FALSE)</f>
        <v>5.7000000000000002E-2</v>
      </c>
      <c r="P122" s="58">
        <f>VLOOKUP(A122,DistrictDetail_SY202223,'District Detail SY 202223'!$Y$1,FALSE)</f>
        <v>0</v>
      </c>
      <c r="Q122" s="58">
        <f t="shared" si="15"/>
        <v>-5.7000000000000002E-2</v>
      </c>
      <c r="R122" s="58">
        <f>VLOOKUP(A122,DistrictDetail_SY202223,'District Detail SY 202223'!$M$1,FALSE)</f>
        <v>7.0000000000000001E-3</v>
      </c>
      <c r="S122" s="58">
        <f>VLOOKUP(A122,DistrictDetail_SY202223,'District Detail SY 202223'!$X$1,FALSE)</f>
        <v>0</v>
      </c>
      <c r="T122" s="58">
        <f t="shared" si="16"/>
        <v>-7.0000000000000001E-3</v>
      </c>
      <c r="U122" s="58">
        <f>VLOOKUP(A122,DistrictDetail_SY202223,'District Detail SY 202223'!$L$1,FALSE)</f>
        <v>2.0000000000000004E-2</v>
      </c>
      <c r="V122" s="58">
        <f>VLOOKUP(A122,DistrictDetail_SY202223,'District Detail SY 202223'!$V$1,FALSE)</f>
        <v>0</v>
      </c>
      <c r="W122" s="58">
        <f t="shared" si="17"/>
        <v>-2.0000000000000004E-2</v>
      </c>
      <c r="X122" s="63">
        <f>VLOOKUP(A122,DistrictDetail_SY202223,'District Detail SY 202223'!$S$1,FALSE)</f>
        <v>0</v>
      </c>
      <c r="Y122" s="63">
        <f>VLOOKUP(A122,DistrictDetail_SY202223,'District Detail SY 202223'!$U$1,FALSE)</f>
        <v>0</v>
      </c>
      <c r="Z122" s="63">
        <f>VLOOKUP(A122,DistrictDetail_SY202223,'District Detail SY 202223'!$W$1,FALSE)</f>
        <v>0</v>
      </c>
      <c r="AA122" s="63">
        <f>VLOOKUP(A122,DistrictDetail_SY202223,'District Detail SY 202223'!$Z$1,FALSE)</f>
        <v>0</v>
      </c>
      <c r="AB122" s="63">
        <f>VLOOKUP(A122,DistrictDetail_SY202223,'District Detail SY 202223'!$AA$1,FALSE)</f>
        <v>0</v>
      </c>
      <c r="AC122" s="63">
        <f>VLOOKUP(A122,DistrictDetail_SY202223,'District Detail SY 202223'!$AB$1,FALSE)</f>
        <v>0</v>
      </c>
      <c r="AD122" s="63">
        <f>VLOOKUP(A122,DistrictDetail_SY202223,'District Detail SY 202223'!$AF$1,FALSE)</f>
        <v>0</v>
      </c>
    </row>
    <row r="123" spans="1:30" x14ac:dyDescent="0.3">
      <c r="A123" t="s">
        <v>274</v>
      </c>
      <c r="B123" t="s">
        <v>275</v>
      </c>
      <c r="C123" s="61">
        <f t="shared" si="10"/>
        <v>6.1379999999999999</v>
      </c>
      <c r="D123" s="61">
        <f t="shared" si="18"/>
        <v>6.117</v>
      </c>
      <c r="E123" s="61">
        <f t="shared" si="11"/>
        <v>-2.0999999999999908E-2</v>
      </c>
      <c r="F123" s="58">
        <f>VLOOKUP(A123,DistrictDetail_SY202223,'District Detail SY 202223'!$Q$1,FALSE)</f>
        <v>0.188</v>
      </c>
      <c r="G123" s="58">
        <f>VLOOKUP(A123,DistrictDetail_SY202223,'District Detail SY 202223'!$AD$1,FALSE)</f>
        <v>0</v>
      </c>
      <c r="H123" s="58">
        <f t="shared" si="12"/>
        <v>-0.188</v>
      </c>
      <c r="I123" s="58">
        <f>VLOOKUP(A123,DistrictDetail_SY202223,'District Detail SY 202223'!$P$1,FALSE)</f>
        <v>0.32999999999999996</v>
      </c>
      <c r="J123" s="58">
        <f>VLOOKUP(A123,DistrictDetail_SY202223,'District Detail SY 202223'!$AE$1,FALSE)</f>
        <v>1.444</v>
      </c>
      <c r="K123" s="58">
        <f t="shared" si="13"/>
        <v>1.1139999999999999</v>
      </c>
      <c r="L123" s="58">
        <f>VLOOKUP(A123,DistrictDetail_SY202223,'District Detail SY 202223'!$K$1,FALSE)</f>
        <v>4.1500000000000004</v>
      </c>
      <c r="M123" s="58">
        <f>VLOOKUP(A123,DistrictDetail_SY202223,'District Detail SY 202223'!$T$1,FALSE)</f>
        <v>3.8</v>
      </c>
      <c r="N123" s="58">
        <f t="shared" si="14"/>
        <v>-0.35000000000000053</v>
      </c>
      <c r="O123" s="58">
        <f>VLOOKUP(A123,DistrictDetail_SY202223,'District Detail SY 202223'!$N$1,FALSE)</f>
        <v>0.99099999999999999</v>
      </c>
      <c r="P123" s="58">
        <f>VLOOKUP(A123,DistrictDetail_SY202223,'District Detail SY 202223'!$Y$1,FALSE)</f>
        <v>0</v>
      </c>
      <c r="Q123" s="58">
        <f t="shared" si="15"/>
        <v>-0.99099999999999999</v>
      </c>
      <c r="R123" s="58">
        <f>VLOOKUP(A123,DistrictDetail_SY202223,'District Detail SY 202223'!$M$1,FALSE)</f>
        <v>0.124</v>
      </c>
      <c r="S123" s="58">
        <f>VLOOKUP(A123,DistrictDetail_SY202223,'District Detail SY 202223'!$X$1,FALSE)</f>
        <v>0</v>
      </c>
      <c r="T123" s="58">
        <f t="shared" si="16"/>
        <v>-0.124</v>
      </c>
      <c r="U123" s="58">
        <f>VLOOKUP(A123,DistrictDetail_SY202223,'District Detail SY 202223'!$L$1,FALSE)</f>
        <v>0.35499999999999998</v>
      </c>
      <c r="V123" s="58">
        <f>VLOOKUP(A123,DistrictDetail_SY202223,'District Detail SY 202223'!$V$1,FALSE)</f>
        <v>0</v>
      </c>
      <c r="W123" s="58">
        <f t="shared" si="17"/>
        <v>-0.35499999999999998</v>
      </c>
      <c r="X123" s="63">
        <f>VLOOKUP(A123,DistrictDetail_SY202223,'District Detail SY 202223'!$S$1,FALSE)</f>
        <v>0</v>
      </c>
      <c r="Y123" s="63">
        <f>VLOOKUP(A123,DistrictDetail_SY202223,'District Detail SY 202223'!$U$1,FALSE)</f>
        <v>0</v>
      </c>
      <c r="Z123" s="63">
        <f>VLOOKUP(A123,DistrictDetail_SY202223,'District Detail SY 202223'!$W$1,FALSE)</f>
        <v>0.52500000000000002</v>
      </c>
      <c r="AA123" s="63">
        <f>VLOOKUP(A123,DistrictDetail_SY202223,'District Detail SY 202223'!$Z$1,FALSE)</f>
        <v>0</v>
      </c>
      <c r="AB123" s="63">
        <f>VLOOKUP(A123,DistrictDetail_SY202223,'District Detail SY 202223'!$AA$1,FALSE)</f>
        <v>0</v>
      </c>
      <c r="AC123" s="63">
        <f>VLOOKUP(A123,DistrictDetail_SY202223,'District Detail SY 202223'!$AB$1,FALSE)</f>
        <v>0.20799999999999999</v>
      </c>
      <c r="AD123" s="63">
        <f>VLOOKUP(A123,DistrictDetail_SY202223,'District Detail SY 202223'!$AF$1,FALSE)</f>
        <v>0.14000000000000001</v>
      </c>
    </row>
    <row r="124" spans="1:30" x14ac:dyDescent="0.3">
      <c r="A124" t="s">
        <v>276</v>
      </c>
      <c r="B124" t="s">
        <v>277</v>
      </c>
      <c r="C124" s="61">
        <f t="shared" si="10"/>
        <v>2.0190000000000001</v>
      </c>
      <c r="D124" s="61">
        <f t="shared" si="18"/>
        <v>8.36</v>
      </c>
      <c r="E124" s="61">
        <f t="shared" si="11"/>
        <v>6.3409999999999993</v>
      </c>
      <c r="F124" s="58">
        <f>VLOOKUP(A124,DistrictDetail_SY202223,'District Detail SY 202223'!$Q$1,FALSE)</f>
        <v>5.6000000000000001E-2</v>
      </c>
      <c r="G124" s="58">
        <f>VLOOKUP(A124,DistrictDetail_SY202223,'District Detail SY 202223'!$AD$1,FALSE)</f>
        <v>0</v>
      </c>
      <c r="H124" s="58">
        <f t="shared" si="12"/>
        <v>-5.6000000000000001E-2</v>
      </c>
      <c r="I124" s="58">
        <f>VLOOKUP(A124,DistrictDetail_SY202223,'District Detail SY 202223'!$P$1,FALSE)</f>
        <v>0.10700000000000001</v>
      </c>
      <c r="J124" s="58">
        <f>VLOOKUP(A124,DistrictDetail_SY202223,'District Detail SY 202223'!$AE$1,FALSE)</f>
        <v>2.9220000000000002</v>
      </c>
      <c r="K124" s="58">
        <f t="shared" si="13"/>
        <v>2.8149999999999999</v>
      </c>
      <c r="L124" s="58">
        <f>VLOOKUP(A124,DistrictDetail_SY202223,'District Detail SY 202223'!$K$1,FALSE)</f>
        <v>1.395</v>
      </c>
      <c r="M124" s="58">
        <f>VLOOKUP(A124,DistrictDetail_SY202223,'District Detail SY 202223'!$T$1,FALSE)</f>
        <v>1.3959999999999999</v>
      </c>
      <c r="N124" s="58">
        <f t="shared" si="14"/>
        <v>9.9999999999988987E-4</v>
      </c>
      <c r="O124" s="58">
        <f>VLOOKUP(A124,DistrictDetail_SY202223,'District Detail SY 202223'!$N$1,FALSE)</f>
        <v>0.315</v>
      </c>
      <c r="P124" s="58">
        <f>VLOOKUP(A124,DistrictDetail_SY202223,'District Detail SY 202223'!$Y$1,FALSE)</f>
        <v>0.6</v>
      </c>
      <c r="Q124" s="58">
        <f t="shared" si="15"/>
        <v>0.28499999999999998</v>
      </c>
      <c r="R124" s="58">
        <f>VLOOKUP(A124,DistrictDetail_SY202223,'District Detail SY 202223'!$M$1,FALSE)</f>
        <v>3.7999999999999999E-2</v>
      </c>
      <c r="S124" s="58">
        <f>VLOOKUP(A124,DistrictDetail_SY202223,'District Detail SY 202223'!$X$1,FALSE)</f>
        <v>0.155</v>
      </c>
      <c r="T124" s="58">
        <f t="shared" si="16"/>
        <v>0.11699999999999999</v>
      </c>
      <c r="U124" s="58">
        <f>VLOOKUP(A124,DistrictDetail_SY202223,'District Detail SY 202223'!$L$1,FALSE)</f>
        <v>0.108</v>
      </c>
      <c r="V124" s="58">
        <f>VLOOKUP(A124,DistrictDetail_SY202223,'District Detail SY 202223'!$V$1,FALSE)</f>
        <v>1</v>
      </c>
      <c r="W124" s="58">
        <f t="shared" si="17"/>
        <v>0.89200000000000002</v>
      </c>
      <c r="X124" s="63">
        <f>VLOOKUP(A124,DistrictDetail_SY202223,'District Detail SY 202223'!$S$1,FALSE)</f>
        <v>0</v>
      </c>
      <c r="Y124" s="63">
        <f>VLOOKUP(A124,DistrictDetail_SY202223,'District Detail SY 202223'!$U$1,FALSE)</f>
        <v>0.4</v>
      </c>
      <c r="Z124" s="63">
        <f>VLOOKUP(A124,DistrictDetail_SY202223,'District Detail SY 202223'!$W$1,FALSE)</f>
        <v>0.252</v>
      </c>
      <c r="AA124" s="63">
        <f>VLOOKUP(A124,DistrictDetail_SY202223,'District Detail SY 202223'!$Z$1,FALSE)</f>
        <v>0</v>
      </c>
      <c r="AB124" s="63">
        <f>VLOOKUP(A124,DistrictDetail_SY202223,'District Detail SY 202223'!$AA$1,FALSE)</f>
        <v>0</v>
      </c>
      <c r="AC124" s="63">
        <f>VLOOKUP(A124,DistrictDetail_SY202223,'District Detail SY 202223'!$AB$1,FALSE)</f>
        <v>0</v>
      </c>
      <c r="AD124" s="63">
        <f>VLOOKUP(A124,DistrictDetail_SY202223,'District Detail SY 202223'!$AF$1,FALSE)</f>
        <v>1.6349999999999998</v>
      </c>
    </row>
    <row r="125" spans="1:30" x14ac:dyDescent="0.3">
      <c r="A125" t="s">
        <v>278</v>
      </c>
      <c r="B125" t="s">
        <v>279</v>
      </c>
      <c r="C125" s="61">
        <f t="shared" si="10"/>
        <v>0.33300000000000002</v>
      </c>
      <c r="D125" s="61">
        <f t="shared" si="18"/>
        <v>0.80400000000000005</v>
      </c>
      <c r="E125" s="61">
        <f t="shared" si="11"/>
        <v>0.47100000000000003</v>
      </c>
      <c r="F125" s="58">
        <f>VLOOKUP(A125,DistrictDetail_SY202223,'District Detail SY 202223'!$Q$1,FALSE)</f>
        <v>0.01</v>
      </c>
      <c r="G125" s="58">
        <f>VLOOKUP(A125,DistrictDetail_SY202223,'District Detail SY 202223'!$AD$1,FALSE)</f>
        <v>0</v>
      </c>
      <c r="H125" s="58">
        <f t="shared" si="12"/>
        <v>-0.01</v>
      </c>
      <c r="I125" s="58">
        <f>VLOOKUP(A125,DistrictDetail_SY202223,'District Detail SY 202223'!$P$1,FALSE)</f>
        <v>1.8000000000000002E-2</v>
      </c>
      <c r="J125" s="58">
        <f>VLOOKUP(A125,DistrictDetail_SY202223,'District Detail SY 202223'!$AE$1,FALSE)</f>
        <v>0</v>
      </c>
      <c r="K125" s="58">
        <f t="shared" si="13"/>
        <v>-1.8000000000000002E-2</v>
      </c>
      <c r="L125" s="58">
        <f>VLOOKUP(A125,DistrictDetail_SY202223,'District Detail SY 202223'!$K$1,FALSE)</f>
        <v>0.22899999999999998</v>
      </c>
      <c r="M125" s="58">
        <f>VLOOKUP(A125,DistrictDetail_SY202223,'District Detail SY 202223'!$T$1,FALSE)</f>
        <v>0.25</v>
      </c>
      <c r="N125" s="58">
        <f t="shared" si="14"/>
        <v>2.1000000000000019E-2</v>
      </c>
      <c r="O125" s="58">
        <f>VLOOKUP(A125,DistrictDetail_SY202223,'District Detail SY 202223'!$N$1,FALSE)</f>
        <v>5.1999999999999998E-2</v>
      </c>
      <c r="P125" s="58">
        <f>VLOOKUP(A125,DistrictDetail_SY202223,'District Detail SY 202223'!$Y$1,FALSE)</f>
        <v>0.55400000000000005</v>
      </c>
      <c r="Q125" s="58">
        <f t="shared" si="15"/>
        <v>0.502</v>
      </c>
      <c r="R125" s="58">
        <f>VLOOKUP(A125,DistrictDetail_SY202223,'District Detail SY 202223'!$M$1,FALSE)</f>
        <v>6.0000000000000001E-3</v>
      </c>
      <c r="S125" s="58">
        <f>VLOOKUP(A125,DistrictDetail_SY202223,'District Detail SY 202223'!$X$1,FALSE)</f>
        <v>0</v>
      </c>
      <c r="T125" s="58">
        <f t="shared" si="16"/>
        <v>-6.0000000000000001E-3</v>
      </c>
      <c r="U125" s="58">
        <f>VLOOKUP(A125,DistrictDetail_SY202223,'District Detail SY 202223'!$L$1,FALSE)</f>
        <v>1.8000000000000002E-2</v>
      </c>
      <c r="V125" s="58">
        <f>VLOOKUP(A125,DistrictDetail_SY202223,'District Detail SY 202223'!$V$1,FALSE)</f>
        <v>0</v>
      </c>
      <c r="W125" s="58">
        <f t="shared" si="17"/>
        <v>-1.8000000000000002E-2</v>
      </c>
      <c r="X125" s="63">
        <f>VLOOKUP(A125,DistrictDetail_SY202223,'District Detail SY 202223'!$S$1,FALSE)</f>
        <v>0</v>
      </c>
      <c r="Y125" s="63">
        <f>VLOOKUP(A125,DistrictDetail_SY202223,'District Detail SY 202223'!$U$1,FALSE)</f>
        <v>0</v>
      </c>
      <c r="Z125" s="63">
        <f>VLOOKUP(A125,DistrictDetail_SY202223,'District Detail SY 202223'!$W$1,FALSE)</f>
        <v>0</v>
      </c>
      <c r="AA125" s="63">
        <f>VLOOKUP(A125,DistrictDetail_SY202223,'District Detail SY 202223'!$Z$1,FALSE)</f>
        <v>0</v>
      </c>
      <c r="AB125" s="63">
        <f>VLOOKUP(A125,DistrictDetail_SY202223,'District Detail SY 202223'!$AA$1,FALSE)</f>
        <v>0</v>
      </c>
      <c r="AC125" s="63">
        <f>VLOOKUP(A125,DistrictDetail_SY202223,'District Detail SY 202223'!$AB$1,FALSE)</f>
        <v>0</v>
      </c>
      <c r="AD125" s="63">
        <f>VLOOKUP(A125,DistrictDetail_SY202223,'District Detail SY 202223'!$AF$1,FALSE)</f>
        <v>0</v>
      </c>
    </row>
    <row r="126" spans="1:30" x14ac:dyDescent="0.3">
      <c r="A126" t="s">
        <v>280</v>
      </c>
      <c r="B126" t="s">
        <v>281</v>
      </c>
      <c r="C126" s="61">
        <f t="shared" si="10"/>
        <v>4.4749999999999996</v>
      </c>
      <c r="D126" s="61">
        <f t="shared" si="18"/>
        <v>5.9939999999999998</v>
      </c>
      <c r="E126" s="61">
        <f t="shared" si="11"/>
        <v>1.5190000000000001</v>
      </c>
      <c r="F126" s="58">
        <f>VLOOKUP(A126,DistrictDetail_SY202223,'District Detail SY 202223'!$Q$1,FALSE)</f>
        <v>0.12</v>
      </c>
      <c r="G126" s="58">
        <f>VLOOKUP(A126,DistrictDetail_SY202223,'District Detail SY 202223'!$AD$1,FALSE)</f>
        <v>0</v>
      </c>
      <c r="H126" s="58">
        <f t="shared" si="12"/>
        <v>-0.12</v>
      </c>
      <c r="I126" s="58">
        <f>VLOOKUP(A126,DistrictDetail_SY202223,'District Detail SY 202223'!$P$1,FALSE)</f>
        <v>0.23599999999999999</v>
      </c>
      <c r="J126" s="58">
        <f>VLOOKUP(A126,DistrictDetail_SY202223,'District Detail SY 202223'!$AE$1,FALSE)</f>
        <v>1.266</v>
      </c>
      <c r="K126" s="58">
        <f t="shared" si="13"/>
        <v>1.03</v>
      </c>
      <c r="L126" s="58">
        <f>VLOOKUP(A126,DistrictDetail_SY202223,'District Detail SY 202223'!$K$1,FALSE)</f>
        <v>3.093</v>
      </c>
      <c r="M126" s="58">
        <f>VLOOKUP(A126,DistrictDetail_SY202223,'District Detail SY 202223'!$T$1,FALSE)</f>
        <v>3</v>
      </c>
      <c r="N126" s="58">
        <f t="shared" si="14"/>
        <v>-9.2999999999999972E-2</v>
      </c>
      <c r="O126" s="58">
        <f>VLOOKUP(A126,DistrictDetail_SY202223,'District Detail SY 202223'!$N$1,FALSE)</f>
        <v>0.70700000000000007</v>
      </c>
      <c r="P126" s="58">
        <f>VLOOKUP(A126,DistrictDetail_SY202223,'District Detail SY 202223'!$Y$1,FALSE)</f>
        <v>0</v>
      </c>
      <c r="Q126" s="58">
        <f t="shared" si="15"/>
        <v>-0.70700000000000007</v>
      </c>
      <c r="R126" s="58">
        <f>VLOOKUP(A126,DistrictDetail_SY202223,'District Detail SY 202223'!$M$1,FALSE)</f>
        <v>8.2000000000000003E-2</v>
      </c>
      <c r="S126" s="58">
        <f>VLOOKUP(A126,DistrictDetail_SY202223,'District Detail SY 202223'!$X$1,FALSE)</f>
        <v>0.151</v>
      </c>
      <c r="T126" s="58">
        <f t="shared" si="16"/>
        <v>6.8999999999999992E-2</v>
      </c>
      <c r="U126" s="58">
        <f>VLOOKUP(A126,DistrictDetail_SY202223,'District Detail SY 202223'!$L$1,FALSE)</f>
        <v>0.23700000000000002</v>
      </c>
      <c r="V126" s="58">
        <f>VLOOKUP(A126,DistrictDetail_SY202223,'District Detail SY 202223'!$V$1,FALSE)</f>
        <v>0</v>
      </c>
      <c r="W126" s="58">
        <f t="shared" si="17"/>
        <v>-0.23700000000000002</v>
      </c>
      <c r="X126" s="63">
        <f>VLOOKUP(A126,DistrictDetail_SY202223,'District Detail SY 202223'!$S$1,FALSE)</f>
        <v>0</v>
      </c>
      <c r="Y126" s="63">
        <f>VLOOKUP(A126,DistrictDetail_SY202223,'District Detail SY 202223'!$U$1,FALSE)</f>
        <v>0</v>
      </c>
      <c r="Z126" s="63">
        <f>VLOOKUP(A126,DistrictDetail_SY202223,'District Detail SY 202223'!$W$1,FALSE)</f>
        <v>9.6000000000000002E-2</v>
      </c>
      <c r="AA126" s="63">
        <f>VLOOKUP(A126,DistrictDetail_SY202223,'District Detail SY 202223'!$Z$1,FALSE)</f>
        <v>0.151</v>
      </c>
      <c r="AB126" s="63">
        <f>VLOOKUP(A126,DistrictDetail_SY202223,'District Detail SY 202223'!$AA$1,FALSE)</f>
        <v>0</v>
      </c>
      <c r="AC126" s="63">
        <f>VLOOKUP(A126,DistrictDetail_SY202223,'District Detail SY 202223'!$AB$1,FALSE)</f>
        <v>0</v>
      </c>
      <c r="AD126" s="63">
        <f>VLOOKUP(A126,DistrictDetail_SY202223,'District Detail SY 202223'!$AF$1,FALSE)</f>
        <v>1.33</v>
      </c>
    </row>
    <row r="127" spans="1:30" x14ac:dyDescent="0.3">
      <c r="A127" t="s">
        <v>282</v>
      </c>
      <c r="B127" t="s">
        <v>283</v>
      </c>
      <c r="C127" s="61">
        <f t="shared" si="10"/>
        <v>0.71599999999999997</v>
      </c>
      <c r="D127" s="61">
        <f t="shared" si="18"/>
        <v>0.79400000000000004</v>
      </c>
      <c r="E127" s="61">
        <f t="shared" si="11"/>
        <v>7.8000000000000069E-2</v>
      </c>
      <c r="F127" s="58">
        <f>VLOOKUP(A127,DistrictDetail_SY202223,'District Detail SY 202223'!$Q$1,FALSE)</f>
        <v>2.3E-2</v>
      </c>
      <c r="G127" s="58">
        <f>VLOOKUP(A127,DistrictDetail_SY202223,'District Detail SY 202223'!$AD$1,FALSE)</f>
        <v>0</v>
      </c>
      <c r="H127" s="58">
        <f t="shared" si="12"/>
        <v>-2.3E-2</v>
      </c>
      <c r="I127" s="58">
        <f>VLOOKUP(A127,DistrictDetail_SY202223,'District Detail SY 202223'!$P$1,FALSE)</f>
        <v>3.9E-2</v>
      </c>
      <c r="J127" s="58">
        <f>VLOOKUP(A127,DistrictDetail_SY202223,'District Detail SY 202223'!$AE$1,FALSE)</f>
        <v>0.36499999999999999</v>
      </c>
      <c r="K127" s="58">
        <f t="shared" si="13"/>
        <v>0.32600000000000001</v>
      </c>
      <c r="L127" s="58">
        <f>VLOOKUP(A127,DistrictDetail_SY202223,'District Detail SY 202223'!$K$1,FALSE)</f>
        <v>0.47899999999999998</v>
      </c>
      <c r="M127" s="58">
        <f>VLOOKUP(A127,DistrictDetail_SY202223,'District Detail SY 202223'!$T$1,FALSE)</f>
        <v>0.26900000000000002</v>
      </c>
      <c r="N127" s="58">
        <f t="shared" si="14"/>
        <v>-0.20999999999999996</v>
      </c>
      <c r="O127" s="58">
        <f>VLOOKUP(A127,DistrictDetail_SY202223,'District Detail SY 202223'!$N$1,FALSE)</f>
        <v>0.11699999999999999</v>
      </c>
      <c r="P127" s="58">
        <f>VLOOKUP(A127,DistrictDetail_SY202223,'District Detail SY 202223'!$Y$1,FALSE)</f>
        <v>0.16</v>
      </c>
      <c r="Q127" s="58">
        <f t="shared" si="15"/>
        <v>4.300000000000001E-2</v>
      </c>
      <c r="R127" s="58">
        <f>VLOOKUP(A127,DistrictDetail_SY202223,'District Detail SY 202223'!$M$1,FALSE)</f>
        <v>1.4999999999999999E-2</v>
      </c>
      <c r="S127" s="58">
        <f>VLOOKUP(A127,DistrictDetail_SY202223,'District Detail SY 202223'!$X$1,FALSE)</f>
        <v>0</v>
      </c>
      <c r="T127" s="58">
        <f t="shared" si="16"/>
        <v>-1.4999999999999999E-2</v>
      </c>
      <c r="U127" s="58">
        <f>VLOOKUP(A127,DistrictDetail_SY202223,'District Detail SY 202223'!$L$1,FALSE)</f>
        <v>4.2999999999999997E-2</v>
      </c>
      <c r="V127" s="58">
        <f>VLOOKUP(A127,DistrictDetail_SY202223,'District Detail SY 202223'!$V$1,FALSE)</f>
        <v>0</v>
      </c>
      <c r="W127" s="58">
        <f t="shared" si="17"/>
        <v>-4.2999999999999997E-2</v>
      </c>
      <c r="X127" s="63">
        <f>VLOOKUP(A127,DistrictDetail_SY202223,'District Detail SY 202223'!$S$1,FALSE)</f>
        <v>0</v>
      </c>
      <c r="Y127" s="63">
        <f>VLOOKUP(A127,DistrictDetail_SY202223,'District Detail SY 202223'!$U$1,FALSE)</f>
        <v>0</v>
      </c>
      <c r="Z127" s="63">
        <f>VLOOKUP(A127,DistrictDetail_SY202223,'District Detail SY 202223'!$W$1,FALSE)</f>
        <v>0</v>
      </c>
      <c r="AA127" s="63">
        <f>VLOOKUP(A127,DistrictDetail_SY202223,'District Detail SY 202223'!$Z$1,FALSE)</f>
        <v>0</v>
      </c>
      <c r="AB127" s="63">
        <f>VLOOKUP(A127,DistrictDetail_SY202223,'District Detail SY 202223'!$AA$1,FALSE)</f>
        <v>0</v>
      </c>
      <c r="AC127" s="63">
        <f>VLOOKUP(A127,DistrictDetail_SY202223,'District Detail SY 202223'!$AB$1,FALSE)</f>
        <v>0</v>
      </c>
      <c r="AD127" s="63">
        <f>VLOOKUP(A127,DistrictDetail_SY202223,'District Detail SY 202223'!$AF$1,FALSE)</f>
        <v>0</v>
      </c>
    </row>
    <row r="128" spans="1:30" x14ac:dyDescent="0.3">
      <c r="A128" t="s">
        <v>284</v>
      </c>
      <c r="B128" t="s">
        <v>285</v>
      </c>
      <c r="C128" s="61">
        <f t="shared" si="10"/>
        <v>32.885000000000005</v>
      </c>
      <c r="D128" s="61">
        <f t="shared" si="18"/>
        <v>63.216999999999999</v>
      </c>
      <c r="E128" s="61">
        <f t="shared" si="11"/>
        <v>30.331999999999994</v>
      </c>
      <c r="F128" s="58">
        <f>VLOOKUP(A128,DistrictDetail_SY202223,'District Detail SY 202223'!$Q$1,FALSE)</f>
        <v>1.05</v>
      </c>
      <c r="G128" s="58">
        <f>VLOOKUP(A128,DistrictDetail_SY202223,'District Detail SY 202223'!$AD$1,FALSE)</f>
        <v>5.2480000000000002</v>
      </c>
      <c r="H128" s="58">
        <f t="shared" si="12"/>
        <v>4.1980000000000004</v>
      </c>
      <c r="I128" s="58">
        <f>VLOOKUP(A128,DistrictDetail_SY202223,'District Detail SY 202223'!$P$1,FALSE)</f>
        <v>1.7790000000000001</v>
      </c>
      <c r="J128" s="58">
        <f>VLOOKUP(A128,DistrictDetail_SY202223,'District Detail SY 202223'!$AE$1,FALSE)</f>
        <v>4.5909999999999993</v>
      </c>
      <c r="K128" s="58">
        <f t="shared" si="13"/>
        <v>2.8119999999999994</v>
      </c>
      <c r="L128" s="58">
        <f>VLOOKUP(A128,DistrictDetail_SY202223,'District Detail SY 202223'!$K$1,FALSE)</f>
        <v>22.07</v>
      </c>
      <c r="M128" s="58">
        <f>VLOOKUP(A128,DistrictDetail_SY202223,'District Detail SY 202223'!$T$1,FALSE)</f>
        <v>21</v>
      </c>
      <c r="N128" s="58">
        <f t="shared" si="14"/>
        <v>-1.0700000000000003</v>
      </c>
      <c r="O128" s="58">
        <f>VLOOKUP(A128,DistrictDetail_SY202223,'District Detail SY 202223'!$N$1,FALSE)</f>
        <v>5.3380000000000001</v>
      </c>
      <c r="P128" s="58">
        <f>VLOOKUP(A128,DistrictDetail_SY202223,'District Detail SY 202223'!$Y$1,FALSE)</f>
        <v>0</v>
      </c>
      <c r="Q128" s="58">
        <f t="shared" si="15"/>
        <v>-5.3380000000000001</v>
      </c>
      <c r="R128" s="58">
        <f>VLOOKUP(A128,DistrictDetail_SY202223,'District Detail SY 202223'!$M$1,FALSE)</f>
        <v>0.68599999999999994</v>
      </c>
      <c r="S128" s="58">
        <f>VLOOKUP(A128,DistrictDetail_SY202223,'District Detail SY 202223'!$X$1,FALSE)</f>
        <v>3.758</v>
      </c>
      <c r="T128" s="58">
        <f t="shared" si="16"/>
        <v>3.0720000000000001</v>
      </c>
      <c r="U128" s="58">
        <f>VLOOKUP(A128,DistrictDetail_SY202223,'District Detail SY 202223'!$L$1,FALSE)</f>
        <v>1.962</v>
      </c>
      <c r="V128" s="58">
        <f>VLOOKUP(A128,DistrictDetail_SY202223,'District Detail SY 202223'!$V$1,FALSE)</f>
        <v>0</v>
      </c>
      <c r="W128" s="58">
        <f t="shared" si="17"/>
        <v>-1.962</v>
      </c>
      <c r="X128" s="63">
        <f>VLOOKUP(A128,DistrictDetail_SY202223,'District Detail SY 202223'!$S$1,FALSE)</f>
        <v>0</v>
      </c>
      <c r="Y128" s="63">
        <f>VLOOKUP(A128,DistrictDetail_SY202223,'District Detail SY 202223'!$U$1,FALSE)</f>
        <v>1.9179999999999999</v>
      </c>
      <c r="Z128" s="63">
        <f>VLOOKUP(A128,DistrictDetail_SY202223,'District Detail SY 202223'!$W$1,FALSE)</f>
        <v>5.8089999999999993</v>
      </c>
      <c r="AA128" s="63">
        <f>VLOOKUP(A128,DistrictDetail_SY202223,'District Detail SY 202223'!$Z$1,FALSE)</f>
        <v>0</v>
      </c>
      <c r="AB128" s="63">
        <f>VLOOKUP(A128,DistrictDetail_SY202223,'District Detail SY 202223'!$AA$1,FALSE)</f>
        <v>0.84599999999999997</v>
      </c>
      <c r="AC128" s="63">
        <f>VLOOKUP(A128,DistrictDetail_SY202223,'District Detail SY 202223'!$AB$1,FALSE)</f>
        <v>0</v>
      </c>
      <c r="AD128" s="63">
        <f>VLOOKUP(A128,DistrictDetail_SY202223,'District Detail SY 202223'!$AF$1,FALSE)</f>
        <v>20.047000000000001</v>
      </c>
    </row>
    <row r="129" spans="1:30" x14ac:dyDescent="0.3">
      <c r="A129" t="s">
        <v>286</v>
      </c>
      <c r="B129" t="s">
        <v>287</v>
      </c>
      <c r="C129" s="61">
        <f t="shared" si="10"/>
        <v>105.95299999999999</v>
      </c>
      <c r="D129" s="61">
        <f t="shared" si="18"/>
        <v>249.95</v>
      </c>
      <c r="E129" s="61">
        <f t="shared" si="11"/>
        <v>143.99700000000001</v>
      </c>
      <c r="F129" s="58">
        <f>VLOOKUP(A129,DistrictDetail_SY202223,'District Detail SY 202223'!$Q$1,FALSE)</f>
        <v>3.3809999999999998</v>
      </c>
      <c r="G129" s="58">
        <f>VLOOKUP(A129,DistrictDetail_SY202223,'District Detail SY 202223'!$AD$1,FALSE)</f>
        <v>5.1390000000000002</v>
      </c>
      <c r="H129" s="58">
        <f t="shared" si="12"/>
        <v>1.7580000000000005</v>
      </c>
      <c r="I129" s="58">
        <f>VLOOKUP(A129,DistrictDetail_SY202223,'District Detail SY 202223'!$P$1,FALSE)</f>
        <v>5.734</v>
      </c>
      <c r="J129" s="58">
        <f>VLOOKUP(A129,DistrictDetail_SY202223,'District Detail SY 202223'!$AE$1,FALSE)</f>
        <v>73.429999999999993</v>
      </c>
      <c r="K129" s="58">
        <f t="shared" si="13"/>
        <v>67.695999999999998</v>
      </c>
      <c r="L129" s="58">
        <f>VLOOKUP(A129,DistrictDetail_SY202223,'District Detail SY 202223'!$K$1,FALSE)</f>
        <v>71.057999999999993</v>
      </c>
      <c r="M129" s="58">
        <f>VLOOKUP(A129,DistrictDetail_SY202223,'District Detail SY 202223'!$T$1,FALSE)</f>
        <v>72.885999999999996</v>
      </c>
      <c r="N129" s="58">
        <f t="shared" si="14"/>
        <v>1.828000000000003</v>
      </c>
      <c r="O129" s="58">
        <f>VLOOKUP(A129,DistrictDetail_SY202223,'District Detail SY 202223'!$N$1,FALSE)</f>
        <v>17.25</v>
      </c>
      <c r="P129" s="58">
        <f>VLOOKUP(A129,DistrictDetail_SY202223,'District Detail SY 202223'!$Y$1,FALSE)</f>
        <v>0</v>
      </c>
      <c r="Q129" s="58">
        <f t="shared" si="15"/>
        <v>-17.25</v>
      </c>
      <c r="R129" s="58">
        <f>VLOOKUP(A129,DistrictDetail_SY202223,'District Detail SY 202223'!$M$1,FALSE)</f>
        <v>2.2090000000000001</v>
      </c>
      <c r="S129" s="58">
        <f>VLOOKUP(A129,DistrictDetail_SY202223,'District Detail SY 202223'!$X$1,FALSE)</f>
        <v>25.434999999999999</v>
      </c>
      <c r="T129" s="58">
        <f t="shared" si="16"/>
        <v>23.225999999999999</v>
      </c>
      <c r="U129" s="58">
        <f>VLOOKUP(A129,DistrictDetail_SY202223,'District Detail SY 202223'!$L$1,FALSE)</f>
        <v>6.3210000000000006</v>
      </c>
      <c r="V129" s="58">
        <f>VLOOKUP(A129,DistrictDetail_SY202223,'District Detail SY 202223'!$V$1,FALSE)</f>
        <v>0</v>
      </c>
      <c r="W129" s="58">
        <f t="shared" si="17"/>
        <v>-6.3210000000000006</v>
      </c>
      <c r="X129" s="63">
        <f>VLOOKUP(A129,DistrictDetail_SY202223,'District Detail SY 202223'!$S$1,FALSE)</f>
        <v>0</v>
      </c>
      <c r="Y129" s="63">
        <f>VLOOKUP(A129,DistrictDetail_SY202223,'District Detail SY 202223'!$U$1,FALSE)</f>
        <v>5.1360000000000001</v>
      </c>
      <c r="Z129" s="63">
        <f>VLOOKUP(A129,DistrictDetail_SY202223,'District Detail SY 202223'!$W$1,FALSE)</f>
        <v>5.6280000000000001</v>
      </c>
      <c r="AA129" s="63">
        <f>VLOOKUP(A129,DistrictDetail_SY202223,'District Detail SY 202223'!$Z$1,FALSE)</f>
        <v>1.1020000000000001</v>
      </c>
      <c r="AB129" s="63">
        <f>VLOOKUP(A129,DistrictDetail_SY202223,'District Detail SY 202223'!$AA$1,FALSE)</f>
        <v>0</v>
      </c>
      <c r="AC129" s="63">
        <f>VLOOKUP(A129,DistrictDetail_SY202223,'District Detail SY 202223'!$AB$1,FALSE)</f>
        <v>10.022</v>
      </c>
      <c r="AD129" s="63">
        <f>VLOOKUP(A129,DistrictDetail_SY202223,'District Detail SY 202223'!$AF$1,FALSE)</f>
        <v>51.172000000000004</v>
      </c>
    </row>
    <row r="130" spans="1:30" x14ac:dyDescent="0.3">
      <c r="A130" t="s">
        <v>288</v>
      </c>
      <c r="B130" t="s">
        <v>289</v>
      </c>
      <c r="C130" s="61">
        <f t="shared" si="10"/>
        <v>9.2189999999999994</v>
      </c>
      <c r="D130" s="61">
        <f t="shared" si="18"/>
        <v>14.613</v>
      </c>
      <c r="E130" s="61">
        <f t="shared" si="11"/>
        <v>5.3940000000000001</v>
      </c>
      <c r="F130" s="58">
        <f>VLOOKUP(A130,DistrictDetail_SY202223,'District Detail SY 202223'!$Q$1,FALSE)</f>
        <v>0.28100000000000003</v>
      </c>
      <c r="G130" s="58">
        <f>VLOOKUP(A130,DistrictDetail_SY202223,'District Detail SY 202223'!$AD$1,FALSE)</f>
        <v>0</v>
      </c>
      <c r="H130" s="58">
        <f t="shared" si="12"/>
        <v>-0.28100000000000003</v>
      </c>
      <c r="I130" s="58">
        <f>VLOOKUP(A130,DistrictDetail_SY202223,'District Detail SY 202223'!$P$1,FALSE)</f>
        <v>0.49399999999999999</v>
      </c>
      <c r="J130" s="58">
        <f>VLOOKUP(A130,DistrictDetail_SY202223,'District Detail SY 202223'!$AE$1,FALSE)</f>
        <v>3.2210000000000001</v>
      </c>
      <c r="K130" s="58">
        <f t="shared" si="13"/>
        <v>2.7270000000000003</v>
      </c>
      <c r="L130" s="58">
        <f>VLOOKUP(A130,DistrictDetail_SY202223,'District Detail SY 202223'!$K$1,FALSE)</f>
        <v>6.2560000000000002</v>
      </c>
      <c r="M130" s="58">
        <f>VLOOKUP(A130,DistrictDetail_SY202223,'District Detail SY 202223'!$T$1,FALSE)</f>
        <v>4.5110000000000001</v>
      </c>
      <c r="N130" s="58">
        <f t="shared" si="14"/>
        <v>-1.7450000000000001</v>
      </c>
      <c r="O130" s="58">
        <f>VLOOKUP(A130,DistrictDetail_SY202223,'District Detail SY 202223'!$N$1,FALSE)</f>
        <v>1.472</v>
      </c>
      <c r="P130" s="58">
        <f>VLOOKUP(A130,DistrictDetail_SY202223,'District Detail SY 202223'!$Y$1,FALSE)</f>
        <v>1</v>
      </c>
      <c r="Q130" s="58">
        <f t="shared" si="15"/>
        <v>-0.47199999999999998</v>
      </c>
      <c r="R130" s="58">
        <f>VLOOKUP(A130,DistrictDetail_SY202223,'District Detail SY 202223'!$M$1,FALSE)</f>
        <v>0.185</v>
      </c>
      <c r="S130" s="58">
        <f>VLOOKUP(A130,DistrictDetail_SY202223,'District Detail SY 202223'!$X$1,FALSE)</f>
        <v>1.37</v>
      </c>
      <c r="T130" s="58">
        <f t="shared" si="16"/>
        <v>1.1850000000000001</v>
      </c>
      <c r="U130" s="58">
        <f>VLOOKUP(A130,DistrictDetail_SY202223,'District Detail SY 202223'!$L$1,FALSE)</f>
        <v>0.53100000000000003</v>
      </c>
      <c r="V130" s="58">
        <f>VLOOKUP(A130,DistrictDetail_SY202223,'District Detail SY 202223'!$V$1,FALSE)</f>
        <v>0</v>
      </c>
      <c r="W130" s="58">
        <f t="shared" si="17"/>
        <v>-0.53100000000000003</v>
      </c>
      <c r="X130" s="63">
        <f>VLOOKUP(A130,DistrictDetail_SY202223,'District Detail SY 202223'!$S$1,FALSE)</f>
        <v>0</v>
      </c>
      <c r="Y130" s="63">
        <f>VLOOKUP(A130,DistrictDetail_SY202223,'District Detail SY 202223'!$U$1,FALSE)</f>
        <v>0.23300000000000001</v>
      </c>
      <c r="Z130" s="63">
        <f>VLOOKUP(A130,DistrictDetail_SY202223,'District Detail SY 202223'!$W$1,FALSE)</f>
        <v>0.13200000000000001</v>
      </c>
      <c r="AA130" s="63">
        <f>VLOOKUP(A130,DistrictDetail_SY202223,'District Detail SY 202223'!$Z$1,FALSE)</f>
        <v>4.5999999999999999E-2</v>
      </c>
      <c r="AB130" s="63">
        <f>VLOOKUP(A130,DistrictDetail_SY202223,'District Detail SY 202223'!$AA$1,FALSE)</f>
        <v>0</v>
      </c>
      <c r="AC130" s="63">
        <f>VLOOKUP(A130,DistrictDetail_SY202223,'District Detail SY 202223'!$AB$1,FALSE)</f>
        <v>0.66700000000000004</v>
      </c>
      <c r="AD130" s="63">
        <f>VLOOKUP(A130,DistrictDetail_SY202223,'District Detail SY 202223'!$AF$1,FALSE)</f>
        <v>3.4330000000000003</v>
      </c>
    </row>
    <row r="131" spans="1:30" x14ac:dyDescent="0.3">
      <c r="A131" t="s">
        <v>290</v>
      </c>
      <c r="B131" t="s">
        <v>291</v>
      </c>
      <c r="C131" s="61">
        <f t="shared" si="10"/>
        <v>0.1</v>
      </c>
      <c r="D131" s="61">
        <f t="shared" si="18"/>
        <v>0.11500000000000002</v>
      </c>
      <c r="E131" s="61">
        <f t="shared" si="11"/>
        <v>1.5000000000000013E-2</v>
      </c>
      <c r="F131" s="58">
        <f>VLOOKUP(A131,DistrictDetail_SY202223,'District Detail SY 202223'!$Q$1,FALSE)</f>
        <v>3.0000000000000001E-3</v>
      </c>
      <c r="G131" s="58">
        <f>VLOOKUP(A131,DistrictDetail_SY202223,'District Detail SY 202223'!$AD$1,FALSE)</f>
        <v>0</v>
      </c>
      <c r="H131" s="58">
        <f t="shared" si="12"/>
        <v>-3.0000000000000001E-3</v>
      </c>
      <c r="I131" s="58">
        <f>VLOOKUP(A131,DistrictDetail_SY202223,'District Detail SY 202223'!$P$1,FALSE)</f>
        <v>6.0000000000000001E-3</v>
      </c>
      <c r="J131" s="58">
        <f>VLOOKUP(A131,DistrictDetail_SY202223,'District Detail SY 202223'!$AE$1,FALSE)</f>
        <v>1.6E-2</v>
      </c>
      <c r="K131" s="58">
        <f t="shared" si="13"/>
        <v>0.01</v>
      </c>
      <c r="L131" s="58">
        <f>VLOOKUP(A131,DistrictDetail_SY202223,'District Detail SY 202223'!$K$1,FALSE)</f>
        <v>6.4000000000000001E-2</v>
      </c>
      <c r="M131" s="58">
        <f>VLOOKUP(A131,DistrictDetail_SY202223,'District Detail SY 202223'!$T$1,FALSE)</f>
        <v>0</v>
      </c>
      <c r="N131" s="58">
        <f t="shared" si="14"/>
        <v>-6.4000000000000001E-2</v>
      </c>
      <c r="O131" s="58">
        <f>VLOOKUP(A131,DistrictDetail_SY202223,'District Detail SY 202223'!$N$1,FALSE)</f>
        <v>1.9E-2</v>
      </c>
      <c r="P131" s="58">
        <f>VLOOKUP(A131,DistrictDetail_SY202223,'District Detail SY 202223'!$Y$1,FALSE)</f>
        <v>7.9000000000000001E-2</v>
      </c>
      <c r="Q131" s="58">
        <f t="shared" si="15"/>
        <v>0.06</v>
      </c>
      <c r="R131" s="58">
        <f>VLOOKUP(A131,DistrictDetail_SY202223,'District Detail SY 202223'!$M$1,FALSE)</f>
        <v>2E-3</v>
      </c>
      <c r="S131" s="58">
        <f>VLOOKUP(A131,DistrictDetail_SY202223,'District Detail SY 202223'!$X$1,FALSE)</f>
        <v>6.0000000000000001E-3</v>
      </c>
      <c r="T131" s="58">
        <f t="shared" si="16"/>
        <v>4.0000000000000001E-3</v>
      </c>
      <c r="U131" s="58">
        <f>VLOOKUP(A131,DistrictDetail_SY202223,'District Detail SY 202223'!$L$1,FALSE)</f>
        <v>6.0000000000000001E-3</v>
      </c>
      <c r="V131" s="58">
        <f>VLOOKUP(A131,DistrictDetail_SY202223,'District Detail SY 202223'!$V$1,FALSE)</f>
        <v>0</v>
      </c>
      <c r="W131" s="58">
        <f t="shared" si="17"/>
        <v>-6.0000000000000001E-3</v>
      </c>
      <c r="X131" s="63">
        <f>VLOOKUP(A131,DistrictDetail_SY202223,'District Detail SY 202223'!$S$1,FALSE)</f>
        <v>0</v>
      </c>
      <c r="Y131" s="63">
        <f>VLOOKUP(A131,DistrictDetail_SY202223,'District Detail SY 202223'!$U$1,FALSE)</f>
        <v>6.0000000000000001E-3</v>
      </c>
      <c r="Z131" s="63">
        <f>VLOOKUP(A131,DistrictDetail_SY202223,'District Detail SY 202223'!$W$1,FALSE)</f>
        <v>8.0000000000000002E-3</v>
      </c>
      <c r="AA131" s="63">
        <f>VLOOKUP(A131,DistrictDetail_SY202223,'District Detail SY 202223'!$Z$1,FALSE)</f>
        <v>0</v>
      </c>
      <c r="AB131" s="63">
        <f>VLOOKUP(A131,DistrictDetail_SY202223,'District Detail SY 202223'!$AA$1,FALSE)</f>
        <v>0</v>
      </c>
      <c r="AC131" s="63">
        <f>VLOOKUP(A131,DistrictDetail_SY202223,'District Detail SY 202223'!$AB$1,FALSE)</f>
        <v>0</v>
      </c>
      <c r="AD131" s="63">
        <f>VLOOKUP(A131,DistrictDetail_SY202223,'District Detail SY 202223'!$AF$1,FALSE)</f>
        <v>0</v>
      </c>
    </row>
    <row r="132" spans="1:30" x14ac:dyDescent="0.3">
      <c r="A132" t="s">
        <v>292</v>
      </c>
      <c r="B132" t="s">
        <v>293</v>
      </c>
      <c r="C132" s="61">
        <f t="shared" si="10"/>
        <v>2.0460000000000003</v>
      </c>
      <c r="D132" s="61">
        <f t="shared" si="18"/>
        <v>4.1920000000000002</v>
      </c>
      <c r="E132" s="61">
        <f t="shared" si="11"/>
        <v>2.1459999999999999</v>
      </c>
      <c r="F132" s="58">
        <f>VLOOKUP(A132,DistrictDetail_SY202223,'District Detail SY 202223'!$Q$1,FALSE)</f>
        <v>6.5000000000000002E-2</v>
      </c>
      <c r="G132" s="58">
        <f>VLOOKUP(A132,DistrictDetail_SY202223,'District Detail SY 202223'!$AD$1,FALSE)</f>
        <v>0</v>
      </c>
      <c r="H132" s="58">
        <f t="shared" si="12"/>
        <v>-6.5000000000000002E-2</v>
      </c>
      <c r="I132" s="58">
        <f>VLOOKUP(A132,DistrictDetail_SY202223,'District Detail SY 202223'!$P$1,FALSE)</f>
        <v>0.111</v>
      </c>
      <c r="J132" s="58">
        <f>VLOOKUP(A132,DistrictDetail_SY202223,'District Detail SY 202223'!$AE$1,FALSE)</f>
        <v>0.93300000000000005</v>
      </c>
      <c r="K132" s="58">
        <f t="shared" si="13"/>
        <v>0.82200000000000006</v>
      </c>
      <c r="L132" s="58">
        <f>VLOOKUP(A132,DistrictDetail_SY202223,'District Detail SY 202223'!$K$1,FALSE)</f>
        <v>1.3720000000000001</v>
      </c>
      <c r="M132" s="58">
        <f>VLOOKUP(A132,DistrictDetail_SY202223,'District Detail SY 202223'!$T$1,FALSE)</f>
        <v>2.1670000000000003</v>
      </c>
      <c r="N132" s="58">
        <f t="shared" si="14"/>
        <v>0.79500000000000015</v>
      </c>
      <c r="O132" s="58">
        <f>VLOOKUP(A132,DistrictDetail_SY202223,'District Detail SY 202223'!$N$1,FALSE)</f>
        <v>0.33500000000000002</v>
      </c>
      <c r="P132" s="58">
        <f>VLOOKUP(A132,DistrictDetail_SY202223,'District Detail SY 202223'!$Y$1,FALSE)</f>
        <v>1</v>
      </c>
      <c r="Q132" s="58">
        <f t="shared" si="15"/>
        <v>0.66500000000000004</v>
      </c>
      <c r="R132" s="58">
        <f>VLOOKUP(A132,DistrictDetail_SY202223,'District Detail SY 202223'!$M$1,FALSE)</f>
        <v>4.1999999999999996E-2</v>
      </c>
      <c r="S132" s="58">
        <f>VLOOKUP(A132,DistrictDetail_SY202223,'District Detail SY 202223'!$X$1,FALSE)</f>
        <v>9.1999999999999998E-2</v>
      </c>
      <c r="T132" s="58">
        <f t="shared" si="16"/>
        <v>0.05</v>
      </c>
      <c r="U132" s="58">
        <f>VLOOKUP(A132,DistrictDetail_SY202223,'District Detail SY 202223'!$L$1,FALSE)</f>
        <v>0.121</v>
      </c>
      <c r="V132" s="58">
        <f>VLOOKUP(A132,DistrictDetail_SY202223,'District Detail SY 202223'!$V$1,FALSE)</f>
        <v>0</v>
      </c>
      <c r="W132" s="58">
        <f t="shared" si="17"/>
        <v>-0.121</v>
      </c>
      <c r="X132" s="63">
        <f>VLOOKUP(A132,DistrictDetail_SY202223,'District Detail SY 202223'!$S$1,FALSE)</f>
        <v>0</v>
      </c>
      <c r="Y132" s="63">
        <f>VLOOKUP(A132,DistrictDetail_SY202223,'District Detail SY 202223'!$U$1,FALSE)</f>
        <v>0</v>
      </c>
      <c r="Z132" s="63">
        <f>VLOOKUP(A132,DistrictDetail_SY202223,'District Detail SY 202223'!$W$1,FALSE)</f>
        <v>0</v>
      </c>
      <c r="AA132" s="63">
        <f>VLOOKUP(A132,DistrictDetail_SY202223,'District Detail SY 202223'!$Z$1,FALSE)</f>
        <v>0</v>
      </c>
      <c r="AB132" s="63">
        <f>VLOOKUP(A132,DistrictDetail_SY202223,'District Detail SY 202223'!$AA$1,FALSE)</f>
        <v>0</v>
      </c>
      <c r="AC132" s="63">
        <f>VLOOKUP(A132,DistrictDetail_SY202223,'District Detail SY 202223'!$AB$1,FALSE)</f>
        <v>0</v>
      </c>
      <c r="AD132" s="63">
        <f>VLOOKUP(A132,DistrictDetail_SY202223,'District Detail SY 202223'!$AF$1,FALSE)</f>
        <v>0</v>
      </c>
    </row>
    <row r="133" spans="1:30" x14ac:dyDescent="0.3">
      <c r="A133" t="s">
        <v>294</v>
      </c>
      <c r="B133" t="s">
        <v>295</v>
      </c>
      <c r="C133" s="61">
        <f t="shared" ref="C133:C196" si="19">U133+R133+O133+L133+F133+I133</f>
        <v>0.67700000000000005</v>
      </c>
      <c r="D133" s="61">
        <f t="shared" si="18"/>
        <v>1.7330000000000001</v>
      </c>
      <c r="E133" s="61">
        <f t="shared" ref="E133:E196" si="20">D133-C133</f>
        <v>1.056</v>
      </c>
      <c r="F133" s="58">
        <f>VLOOKUP(A133,DistrictDetail_SY202223,'District Detail SY 202223'!$Q$1,FALSE)</f>
        <v>2.5999999999999999E-2</v>
      </c>
      <c r="G133" s="58">
        <f>VLOOKUP(A133,DistrictDetail_SY202223,'District Detail SY 202223'!$AD$1,FALSE)</f>
        <v>0</v>
      </c>
      <c r="H133" s="58">
        <f t="shared" ref="H133:H196" si="21">G133-F133</f>
        <v>-2.5999999999999999E-2</v>
      </c>
      <c r="I133" s="58">
        <f>VLOOKUP(A133,DistrictDetail_SY202223,'District Detail SY 202223'!$P$1,FALSE)</f>
        <v>3.8000000000000006E-2</v>
      </c>
      <c r="J133" s="58">
        <f>VLOOKUP(A133,DistrictDetail_SY202223,'District Detail SY 202223'!$AE$1,FALSE)</f>
        <v>0.17799999999999999</v>
      </c>
      <c r="K133" s="58">
        <f t="shared" ref="K133:K196" si="22">J133-I133</f>
        <v>0.13999999999999999</v>
      </c>
      <c r="L133" s="58">
        <f>VLOOKUP(A133,DistrictDetail_SY202223,'District Detail SY 202223'!$K$1,FALSE)</f>
        <v>0.43399999999999994</v>
      </c>
      <c r="M133" s="58">
        <f>VLOOKUP(A133,DistrictDetail_SY202223,'District Detail SY 202223'!$T$1,FALSE)</f>
        <v>1.5550000000000002</v>
      </c>
      <c r="N133" s="58">
        <f t="shared" ref="N133:N196" si="23">M133-L133</f>
        <v>1.1210000000000002</v>
      </c>
      <c r="O133" s="58">
        <f>VLOOKUP(A133,DistrictDetail_SY202223,'District Detail SY 202223'!$N$1,FALSE)</f>
        <v>0.11600000000000001</v>
      </c>
      <c r="P133" s="58">
        <f>VLOOKUP(A133,DistrictDetail_SY202223,'District Detail SY 202223'!$Y$1,FALSE)</f>
        <v>0</v>
      </c>
      <c r="Q133" s="58">
        <f t="shared" ref="Q133:Q196" si="24">P133-O133</f>
        <v>-0.11600000000000001</v>
      </c>
      <c r="R133" s="58">
        <f>VLOOKUP(A133,DistrictDetail_SY202223,'District Detail SY 202223'!$M$1,FALSE)</f>
        <v>1.6E-2</v>
      </c>
      <c r="S133" s="58">
        <f>VLOOKUP(A133,DistrictDetail_SY202223,'District Detail SY 202223'!$X$1,FALSE)</f>
        <v>0</v>
      </c>
      <c r="T133" s="58">
        <f t="shared" ref="T133:T196" si="25">S133-R133</f>
        <v>-1.6E-2</v>
      </c>
      <c r="U133" s="58">
        <f>VLOOKUP(A133,DistrictDetail_SY202223,'District Detail SY 202223'!$L$1,FALSE)</f>
        <v>4.7000000000000007E-2</v>
      </c>
      <c r="V133" s="58">
        <f>VLOOKUP(A133,DistrictDetail_SY202223,'District Detail SY 202223'!$V$1,FALSE)</f>
        <v>0</v>
      </c>
      <c r="W133" s="58">
        <f t="shared" ref="W133:W196" si="26">V133-U133</f>
        <v>-4.7000000000000007E-2</v>
      </c>
      <c r="X133" s="63">
        <f>VLOOKUP(A133,DistrictDetail_SY202223,'District Detail SY 202223'!$S$1,FALSE)</f>
        <v>0</v>
      </c>
      <c r="Y133" s="63">
        <f>VLOOKUP(A133,DistrictDetail_SY202223,'District Detail SY 202223'!$U$1,FALSE)</f>
        <v>0</v>
      </c>
      <c r="Z133" s="63">
        <f>VLOOKUP(A133,DistrictDetail_SY202223,'District Detail SY 202223'!$W$1,FALSE)</f>
        <v>0</v>
      </c>
      <c r="AA133" s="63">
        <f>VLOOKUP(A133,DistrictDetail_SY202223,'District Detail SY 202223'!$Z$1,FALSE)</f>
        <v>0</v>
      </c>
      <c r="AB133" s="63">
        <f>VLOOKUP(A133,DistrictDetail_SY202223,'District Detail SY 202223'!$AA$1,FALSE)</f>
        <v>0</v>
      </c>
      <c r="AC133" s="63">
        <f>VLOOKUP(A133,DistrictDetail_SY202223,'District Detail SY 202223'!$AB$1,FALSE)</f>
        <v>0</v>
      </c>
      <c r="AD133" s="63">
        <f>VLOOKUP(A133,DistrictDetail_SY202223,'District Detail SY 202223'!$AF$1,FALSE)</f>
        <v>0</v>
      </c>
    </row>
    <row r="134" spans="1:30" x14ac:dyDescent="0.3">
      <c r="A134" t="s">
        <v>296</v>
      </c>
      <c r="B134" t="s">
        <v>297</v>
      </c>
      <c r="C134" s="61">
        <f t="shared" si="19"/>
        <v>21.453999999999997</v>
      </c>
      <c r="D134" s="61">
        <f t="shared" ref="D134:D197" si="27">V134+S134+P134+M134+G134+J134+X134+Y134+Z134+AA134+AB134+AC134+AD134</f>
        <v>51.53799999999999</v>
      </c>
      <c r="E134" s="61">
        <f t="shared" si="20"/>
        <v>30.083999999999993</v>
      </c>
      <c r="F134" s="58">
        <f>VLOOKUP(A134,DistrictDetail_SY202223,'District Detail SY 202223'!$Q$1,FALSE)</f>
        <v>0.67400000000000004</v>
      </c>
      <c r="G134" s="58">
        <f>VLOOKUP(A134,DistrictDetail_SY202223,'District Detail SY 202223'!$AD$1,FALSE)</f>
        <v>0</v>
      </c>
      <c r="H134" s="58">
        <f t="shared" si="21"/>
        <v>-0.67400000000000004</v>
      </c>
      <c r="I134" s="58">
        <f>VLOOKUP(A134,DistrictDetail_SY202223,'District Detail SY 202223'!$P$1,FALSE)</f>
        <v>1.157</v>
      </c>
      <c r="J134" s="58">
        <f>VLOOKUP(A134,DistrictDetail_SY202223,'District Detail SY 202223'!$AE$1,FALSE)</f>
        <v>10.172000000000001</v>
      </c>
      <c r="K134" s="58">
        <f t="shared" si="22"/>
        <v>9.0150000000000006</v>
      </c>
      <c r="L134" s="58">
        <f>VLOOKUP(A134,DistrictDetail_SY202223,'District Detail SY 202223'!$K$1,FALSE)</f>
        <v>14.443</v>
      </c>
      <c r="M134" s="58">
        <f>VLOOKUP(A134,DistrictDetail_SY202223,'District Detail SY 202223'!$T$1,FALSE)</f>
        <v>19.8</v>
      </c>
      <c r="N134" s="58">
        <f t="shared" si="23"/>
        <v>5.3570000000000011</v>
      </c>
      <c r="O134" s="58">
        <f>VLOOKUP(A134,DistrictDetail_SY202223,'District Detail SY 202223'!$N$1,FALSE)</f>
        <v>3.4710000000000001</v>
      </c>
      <c r="P134" s="58">
        <f>VLOOKUP(A134,DistrictDetail_SY202223,'District Detail SY 202223'!$Y$1,FALSE)</f>
        <v>2</v>
      </c>
      <c r="Q134" s="58">
        <f t="shared" si="24"/>
        <v>-1.4710000000000001</v>
      </c>
      <c r="R134" s="58">
        <f>VLOOKUP(A134,DistrictDetail_SY202223,'District Detail SY 202223'!$M$1,FALSE)</f>
        <v>0.443</v>
      </c>
      <c r="S134" s="58">
        <f>VLOOKUP(A134,DistrictDetail_SY202223,'District Detail SY 202223'!$X$1,FALSE)</f>
        <v>4.1639999999999997</v>
      </c>
      <c r="T134" s="58">
        <f t="shared" si="25"/>
        <v>3.7209999999999996</v>
      </c>
      <c r="U134" s="58">
        <f>VLOOKUP(A134,DistrictDetail_SY202223,'District Detail SY 202223'!$L$1,FALSE)</f>
        <v>1.266</v>
      </c>
      <c r="V134" s="58">
        <f>VLOOKUP(A134,DistrictDetail_SY202223,'District Detail SY 202223'!$V$1,FALSE)</f>
        <v>0</v>
      </c>
      <c r="W134" s="58">
        <f t="shared" si="26"/>
        <v>-1.266</v>
      </c>
      <c r="X134" s="63">
        <f>VLOOKUP(A134,DistrictDetail_SY202223,'District Detail SY 202223'!$S$1,FALSE)</f>
        <v>0</v>
      </c>
      <c r="Y134" s="63">
        <f>VLOOKUP(A134,DistrictDetail_SY202223,'District Detail SY 202223'!$U$1,FALSE)</f>
        <v>1.0620000000000001</v>
      </c>
      <c r="Z134" s="63">
        <f>VLOOKUP(A134,DistrictDetail_SY202223,'District Detail SY 202223'!$W$1,FALSE)</f>
        <v>2.4089999999999998</v>
      </c>
      <c r="AA134" s="63">
        <f>VLOOKUP(A134,DistrictDetail_SY202223,'District Detail SY 202223'!$Z$1,FALSE)</f>
        <v>0.26600000000000001</v>
      </c>
      <c r="AB134" s="63">
        <f>VLOOKUP(A134,DistrictDetail_SY202223,'District Detail SY 202223'!$AA$1,FALSE)</f>
        <v>0</v>
      </c>
      <c r="AC134" s="63">
        <f>VLOOKUP(A134,DistrictDetail_SY202223,'District Detail SY 202223'!$AB$1,FALSE)</f>
        <v>1.86</v>
      </c>
      <c r="AD134" s="63">
        <f>VLOOKUP(A134,DistrictDetail_SY202223,'District Detail SY 202223'!$AF$1,FALSE)</f>
        <v>9.8049999999999997</v>
      </c>
    </row>
    <row r="135" spans="1:30" x14ac:dyDescent="0.3">
      <c r="A135" t="s">
        <v>298</v>
      </c>
      <c r="B135" t="s">
        <v>299</v>
      </c>
      <c r="C135" s="61">
        <f t="shared" si="19"/>
        <v>0.33300000000000002</v>
      </c>
      <c r="D135" s="61">
        <f t="shared" si="27"/>
        <v>0.51800000000000002</v>
      </c>
      <c r="E135" s="61">
        <f t="shared" si="20"/>
        <v>0.185</v>
      </c>
      <c r="F135" s="58">
        <f>VLOOKUP(A135,DistrictDetail_SY202223,'District Detail SY 202223'!$Q$1,FALSE)</f>
        <v>2.1999999999999999E-2</v>
      </c>
      <c r="G135" s="58">
        <f>VLOOKUP(A135,DistrictDetail_SY202223,'District Detail SY 202223'!$AD$1,FALSE)</f>
        <v>0.29399999999999998</v>
      </c>
      <c r="H135" s="58">
        <f t="shared" si="21"/>
        <v>0.27199999999999996</v>
      </c>
      <c r="I135" s="58">
        <f>VLOOKUP(A135,DistrictDetail_SY202223,'District Detail SY 202223'!$P$1,FALSE)</f>
        <v>2.1000000000000001E-2</v>
      </c>
      <c r="J135" s="58">
        <f>VLOOKUP(A135,DistrictDetail_SY202223,'District Detail SY 202223'!$AE$1,FALSE)</f>
        <v>0</v>
      </c>
      <c r="K135" s="58">
        <f t="shared" si="22"/>
        <v>-2.1000000000000001E-2</v>
      </c>
      <c r="L135" s="58">
        <f>VLOOKUP(A135,DistrictDetail_SY202223,'District Detail SY 202223'!$K$1,FALSE)</f>
        <v>0.17699999999999999</v>
      </c>
      <c r="M135" s="58">
        <f>VLOOKUP(A135,DistrictDetail_SY202223,'District Detail SY 202223'!$T$1,FALSE)</f>
        <v>0</v>
      </c>
      <c r="N135" s="58">
        <f t="shared" si="23"/>
        <v>-0.17699999999999999</v>
      </c>
      <c r="O135" s="58">
        <f>VLOOKUP(A135,DistrictDetail_SY202223,'District Detail SY 202223'!$N$1,FALSE)</f>
        <v>6.6000000000000003E-2</v>
      </c>
      <c r="P135" s="58">
        <f>VLOOKUP(A135,DistrictDetail_SY202223,'District Detail SY 202223'!$Y$1,FALSE)</f>
        <v>0</v>
      </c>
      <c r="Q135" s="58">
        <f t="shared" si="24"/>
        <v>-6.6000000000000003E-2</v>
      </c>
      <c r="R135" s="58">
        <f>VLOOKUP(A135,DistrictDetail_SY202223,'District Detail SY 202223'!$M$1,FALSE)</f>
        <v>1.2E-2</v>
      </c>
      <c r="S135" s="58">
        <f>VLOOKUP(A135,DistrictDetail_SY202223,'District Detail SY 202223'!$X$1,FALSE)</f>
        <v>0</v>
      </c>
      <c r="T135" s="58">
        <f t="shared" si="25"/>
        <v>-1.2E-2</v>
      </c>
      <c r="U135" s="58">
        <f>VLOOKUP(A135,DistrictDetail_SY202223,'District Detail SY 202223'!$L$1,FALSE)</f>
        <v>3.5000000000000003E-2</v>
      </c>
      <c r="V135" s="58">
        <f>VLOOKUP(A135,DistrictDetail_SY202223,'District Detail SY 202223'!$V$1,FALSE)</f>
        <v>0</v>
      </c>
      <c r="W135" s="58">
        <f t="shared" si="26"/>
        <v>-3.5000000000000003E-2</v>
      </c>
      <c r="X135" s="63">
        <f>VLOOKUP(A135,DistrictDetail_SY202223,'District Detail SY 202223'!$S$1,FALSE)</f>
        <v>0</v>
      </c>
      <c r="Y135" s="63">
        <f>VLOOKUP(A135,DistrictDetail_SY202223,'District Detail SY 202223'!$U$1,FALSE)</f>
        <v>0</v>
      </c>
      <c r="Z135" s="63">
        <f>VLOOKUP(A135,DistrictDetail_SY202223,'District Detail SY 202223'!$W$1,FALSE)</f>
        <v>0</v>
      </c>
      <c r="AA135" s="63">
        <f>VLOOKUP(A135,DistrictDetail_SY202223,'District Detail SY 202223'!$Z$1,FALSE)</f>
        <v>0</v>
      </c>
      <c r="AB135" s="63">
        <f>VLOOKUP(A135,DistrictDetail_SY202223,'District Detail SY 202223'!$AA$1,FALSE)</f>
        <v>0</v>
      </c>
      <c r="AC135" s="63">
        <f>VLOOKUP(A135,DistrictDetail_SY202223,'District Detail SY 202223'!$AB$1,FALSE)</f>
        <v>0</v>
      </c>
      <c r="AD135" s="63">
        <f>VLOOKUP(A135,DistrictDetail_SY202223,'District Detail SY 202223'!$AF$1,FALSE)</f>
        <v>0.224</v>
      </c>
    </row>
    <row r="136" spans="1:30" x14ac:dyDescent="0.3">
      <c r="A136" t="s">
        <v>300</v>
      </c>
      <c r="B136" t="s">
        <v>301</v>
      </c>
      <c r="C136" s="61">
        <f t="shared" si="19"/>
        <v>0.8640000000000001</v>
      </c>
      <c r="D136" s="61">
        <f t="shared" si="27"/>
        <v>1.1240000000000001</v>
      </c>
      <c r="E136" s="61">
        <f t="shared" si="20"/>
        <v>0.26</v>
      </c>
      <c r="F136" s="58">
        <f>VLOOKUP(A136,DistrictDetail_SY202223,'District Detail SY 202223'!$Q$1,FALSE)</f>
        <v>2.1999999999999999E-2</v>
      </c>
      <c r="G136" s="58">
        <f>VLOOKUP(A136,DistrictDetail_SY202223,'District Detail SY 202223'!$AD$1,FALSE)</f>
        <v>0</v>
      </c>
      <c r="H136" s="58">
        <f t="shared" si="21"/>
        <v>-2.1999999999999999E-2</v>
      </c>
      <c r="I136" s="58">
        <f>VLOOKUP(A136,DistrictDetail_SY202223,'District Detail SY 202223'!$P$1,FALSE)</f>
        <v>4.5999999999999999E-2</v>
      </c>
      <c r="J136" s="58">
        <f>VLOOKUP(A136,DistrictDetail_SY202223,'District Detail SY 202223'!$AE$1,FALSE)</f>
        <v>0</v>
      </c>
      <c r="K136" s="58">
        <f t="shared" si="22"/>
        <v>-4.5999999999999999E-2</v>
      </c>
      <c r="L136" s="58">
        <f>VLOOKUP(A136,DistrictDetail_SY202223,'District Detail SY 202223'!$K$1,FALSE)</f>
        <v>0.60299999999999998</v>
      </c>
      <c r="M136" s="58">
        <f>VLOOKUP(A136,DistrictDetail_SY202223,'District Detail SY 202223'!$T$1,FALSE)</f>
        <v>1</v>
      </c>
      <c r="N136" s="58">
        <f t="shared" si="23"/>
        <v>0.39700000000000002</v>
      </c>
      <c r="O136" s="58">
        <f>VLOOKUP(A136,DistrictDetail_SY202223,'District Detail SY 202223'!$N$1,FALSE)</f>
        <v>0.13400000000000001</v>
      </c>
      <c r="P136" s="58">
        <f>VLOOKUP(A136,DistrictDetail_SY202223,'District Detail SY 202223'!$Y$1,FALSE)</f>
        <v>0</v>
      </c>
      <c r="Q136" s="58">
        <f t="shared" si="24"/>
        <v>-0.13400000000000001</v>
      </c>
      <c r="R136" s="58">
        <f>VLOOKUP(A136,DistrictDetail_SY202223,'District Detail SY 202223'!$M$1,FALSE)</f>
        <v>1.5000000000000001E-2</v>
      </c>
      <c r="S136" s="58">
        <f>VLOOKUP(A136,DistrictDetail_SY202223,'District Detail SY 202223'!$X$1,FALSE)</f>
        <v>0</v>
      </c>
      <c r="T136" s="58">
        <f t="shared" si="25"/>
        <v>-1.5000000000000001E-2</v>
      </c>
      <c r="U136" s="58">
        <f>VLOOKUP(A136,DistrictDetail_SY202223,'District Detail SY 202223'!$L$1,FALSE)</f>
        <v>4.4000000000000004E-2</v>
      </c>
      <c r="V136" s="58">
        <f>VLOOKUP(A136,DistrictDetail_SY202223,'District Detail SY 202223'!$V$1,FALSE)</f>
        <v>0</v>
      </c>
      <c r="W136" s="58">
        <f t="shared" si="26"/>
        <v>-4.4000000000000004E-2</v>
      </c>
      <c r="X136" s="63">
        <f>VLOOKUP(A136,DistrictDetail_SY202223,'District Detail SY 202223'!$S$1,FALSE)</f>
        <v>0</v>
      </c>
      <c r="Y136" s="63">
        <f>VLOOKUP(A136,DistrictDetail_SY202223,'District Detail SY 202223'!$U$1,FALSE)</f>
        <v>0</v>
      </c>
      <c r="Z136" s="63">
        <f>VLOOKUP(A136,DistrictDetail_SY202223,'District Detail SY 202223'!$W$1,FALSE)</f>
        <v>0.124</v>
      </c>
      <c r="AA136" s="63">
        <f>VLOOKUP(A136,DistrictDetail_SY202223,'District Detail SY 202223'!$Z$1,FALSE)</f>
        <v>0</v>
      </c>
      <c r="AB136" s="63">
        <f>VLOOKUP(A136,DistrictDetail_SY202223,'District Detail SY 202223'!$AA$1,FALSE)</f>
        <v>0</v>
      </c>
      <c r="AC136" s="63">
        <f>VLOOKUP(A136,DistrictDetail_SY202223,'District Detail SY 202223'!$AB$1,FALSE)</f>
        <v>0</v>
      </c>
      <c r="AD136" s="63">
        <f>VLOOKUP(A136,DistrictDetail_SY202223,'District Detail SY 202223'!$AF$1,FALSE)</f>
        <v>0</v>
      </c>
    </row>
    <row r="137" spans="1:30" x14ac:dyDescent="0.3">
      <c r="A137" t="s">
        <v>302</v>
      </c>
      <c r="B137" t="s">
        <v>1028</v>
      </c>
      <c r="C137" s="61">
        <f t="shared" si="19"/>
        <v>0.189</v>
      </c>
      <c r="D137" s="61">
        <f t="shared" si="27"/>
        <v>1.349</v>
      </c>
      <c r="E137" s="61">
        <f t="shared" si="20"/>
        <v>1.1599999999999999</v>
      </c>
      <c r="F137" s="58">
        <f>VLOOKUP(A137,DistrictDetail_SY202223,'District Detail SY 202223'!$Q$1,FALSE)</f>
        <v>0</v>
      </c>
      <c r="G137" s="58">
        <f>VLOOKUP(A137,DistrictDetail_SY202223,'District Detail SY 202223'!$AD$1,FALSE)</f>
        <v>0</v>
      </c>
      <c r="H137" s="58">
        <f t="shared" si="21"/>
        <v>0</v>
      </c>
      <c r="I137" s="58">
        <f>VLOOKUP(A137,DistrictDetail_SY202223,'District Detail SY 202223'!$P$1,FALSE)</f>
        <v>8.0000000000000002E-3</v>
      </c>
      <c r="J137" s="58">
        <f>VLOOKUP(A137,DistrictDetail_SY202223,'District Detail SY 202223'!$AE$1,FALSE)</f>
        <v>0</v>
      </c>
      <c r="K137" s="58">
        <f t="shared" si="22"/>
        <v>-8.0000000000000002E-3</v>
      </c>
      <c r="L137" s="58">
        <f>VLOOKUP(A137,DistrictDetail_SY202223,'District Detail SY 202223'!$K$1,FALSE)</f>
        <v>0.157</v>
      </c>
      <c r="M137" s="58">
        <f>VLOOKUP(A137,DistrictDetail_SY202223,'District Detail SY 202223'!$T$1,FALSE)</f>
        <v>0.88</v>
      </c>
      <c r="N137" s="58">
        <f t="shared" si="23"/>
        <v>0.72299999999999998</v>
      </c>
      <c r="O137" s="58">
        <f>VLOOKUP(A137,DistrictDetail_SY202223,'District Detail SY 202223'!$N$1,FALSE)</f>
        <v>0.02</v>
      </c>
      <c r="P137" s="58">
        <f>VLOOKUP(A137,DistrictDetail_SY202223,'District Detail SY 202223'!$Y$1,FALSE)</f>
        <v>0</v>
      </c>
      <c r="Q137" s="58">
        <f t="shared" si="24"/>
        <v>-0.02</v>
      </c>
      <c r="R137" s="58">
        <f>VLOOKUP(A137,DistrictDetail_SY202223,'District Detail SY 202223'!$M$1,FALSE)</f>
        <v>1E-3</v>
      </c>
      <c r="S137" s="58">
        <f>VLOOKUP(A137,DistrictDetail_SY202223,'District Detail SY 202223'!$X$1,FALSE)</f>
        <v>0</v>
      </c>
      <c r="T137" s="58">
        <f t="shared" si="25"/>
        <v>-1E-3</v>
      </c>
      <c r="U137" s="58">
        <f>VLOOKUP(A137,DistrictDetail_SY202223,'District Detail SY 202223'!$L$1,FALSE)</f>
        <v>3.0000000000000001E-3</v>
      </c>
      <c r="V137" s="58">
        <f>VLOOKUP(A137,DistrictDetail_SY202223,'District Detail SY 202223'!$V$1,FALSE)</f>
        <v>0</v>
      </c>
      <c r="W137" s="58">
        <f t="shared" si="26"/>
        <v>-3.0000000000000001E-3</v>
      </c>
      <c r="X137" s="63">
        <f>VLOOKUP(A137,DistrictDetail_SY202223,'District Detail SY 202223'!$S$1,FALSE)</f>
        <v>0</v>
      </c>
      <c r="Y137" s="63">
        <f>VLOOKUP(A137,DistrictDetail_SY202223,'District Detail SY 202223'!$U$1,FALSE)</f>
        <v>0</v>
      </c>
      <c r="Z137" s="63">
        <f>VLOOKUP(A137,DistrictDetail_SY202223,'District Detail SY 202223'!$W$1,FALSE)</f>
        <v>0</v>
      </c>
      <c r="AA137" s="63">
        <f>VLOOKUP(A137,DistrictDetail_SY202223,'District Detail SY 202223'!$Z$1,FALSE)</f>
        <v>0</v>
      </c>
      <c r="AB137" s="63">
        <f>VLOOKUP(A137,DistrictDetail_SY202223,'District Detail SY 202223'!$AA$1,FALSE)</f>
        <v>0</v>
      </c>
      <c r="AC137" s="63">
        <f>VLOOKUP(A137,DistrictDetail_SY202223,'District Detail SY 202223'!$AB$1,FALSE)</f>
        <v>0</v>
      </c>
      <c r="AD137" s="63">
        <f>VLOOKUP(A137,DistrictDetail_SY202223,'District Detail SY 202223'!$AF$1,FALSE)</f>
        <v>0.46899999999999997</v>
      </c>
    </row>
    <row r="138" spans="1:30" x14ac:dyDescent="0.3">
      <c r="A138" t="s">
        <v>304</v>
      </c>
      <c r="B138" t="s">
        <v>305</v>
      </c>
      <c r="C138" s="61">
        <f t="shared" si="19"/>
        <v>1.5329999999999999</v>
      </c>
      <c r="D138" s="61">
        <f t="shared" si="27"/>
        <v>2.3579999999999997</v>
      </c>
      <c r="E138" s="61">
        <f t="shared" si="20"/>
        <v>0.82499999999999973</v>
      </c>
      <c r="F138" s="58">
        <f>VLOOKUP(A138,DistrictDetail_SY202223,'District Detail SY 202223'!$Q$1,FALSE)</f>
        <v>4.3999999999999997E-2</v>
      </c>
      <c r="G138" s="58">
        <f>VLOOKUP(A138,DistrictDetail_SY202223,'District Detail SY 202223'!$AD$1,FALSE)</f>
        <v>0</v>
      </c>
      <c r="H138" s="58">
        <f t="shared" si="21"/>
        <v>-4.3999999999999997E-2</v>
      </c>
      <c r="I138" s="58">
        <f>VLOOKUP(A138,DistrictDetail_SY202223,'District Detail SY 202223'!$P$1,FALSE)</f>
        <v>8.1000000000000003E-2</v>
      </c>
      <c r="J138" s="58">
        <f>VLOOKUP(A138,DistrictDetail_SY202223,'District Detail SY 202223'!$AE$1,FALSE)</f>
        <v>0</v>
      </c>
      <c r="K138" s="58">
        <f t="shared" si="22"/>
        <v>-8.1000000000000003E-2</v>
      </c>
      <c r="L138" s="58">
        <f>VLOOKUP(A138,DistrictDetail_SY202223,'District Detail SY 202223'!$K$1,FALSE)</f>
        <v>1.0539999999999998</v>
      </c>
      <c r="M138" s="58">
        <f>VLOOKUP(A138,DistrictDetail_SY202223,'District Detail SY 202223'!$T$1,FALSE)</f>
        <v>2</v>
      </c>
      <c r="N138" s="58">
        <f t="shared" si="23"/>
        <v>0.94600000000000017</v>
      </c>
      <c r="O138" s="58">
        <f>VLOOKUP(A138,DistrictDetail_SY202223,'District Detail SY 202223'!$N$1,FALSE)</f>
        <v>0.24</v>
      </c>
      <c r="P138" s="58">
        <f>VLOOKUP(A138,DistrictDetail_SY202223,'District Detail SY 202223'!$Y$1,FALSE)</f>
        <v>0</v>
      </c>
      <c r="Q138" s="58">
        <f t="shared" si="24"/>
        <v>-0.24</v>
      </c>
      <c r="R138" s="58">
        <f>VLOOKUP(A138,DistrictDetail_SY202223,'District Detail SY 202223'!$M$1,FALSE)</f>
        <v>3.0000000000000002E-2</v>
      </c>
      <c r="S138" s="58">
        <f>VLOOKUP(A138,DistrictDetail_SY202223,'District Detail SY 202223'!$X$1,FALSE)</f>
        <v>0.17899999999999999</v>
      </c>
      <c r="T138" s="58">
        <f t="shared" si="25"/>
        <v>0.14899999999999999</v>
      </c>
      <c r="U138" s="58">
        <f>VLOOKUP(A138,DistrictDetail_SY202223,'District Detail SY 202223'!$L$1,FALSE)</f>
        <v>8.4000000000000005E-2</v>
      </c>
      <c r="V138" s="58">
        <f>VLOOKUP(A138,DistrictDetail_SY202223,'District Detail SY 202223'!$V$1,FALSE)</f>
        <v>0</v>
      </c>
      <c r="W138" s="58">
        <f t="shared" si="26"/>
        <v>-8.4000000000000005E-2</v>
      </c>
      <c r="X138" s="63">
        <f>VLOOKUP(A138,DistrictDetail_SY202223,'District Detail SY 202223'!$S$1,FALSE)</f>
        <v>0</v>
      </c>
      <c r="Y138" s="63">
        <f>VLOOKUP(A138,DistrictDetail_SY202223,'District Detail SY 202223'!$U$1,FALSE)</f>
        <v>0</v>
      </c>
      <c r="Z138" s="63">
        <f>VLOOKUP(A138,DistrictDetail_SY202223,'District Detail SY 202223'!$W$1,FALSE)</f>
        <v>0.17899999999999999</v>
      </c>
      <c r="AA138" s="63">
        <f>VLOOKUP(A138,DistrictDetail_SY202223,'District Detail SY 202223'!$Z$1,FALSE)</f>
        <v>0</v>
      </c>
      <c r="AB138" s="63">
        <f>VLOOKUP(A138,DistrictDetail_SY202223,'District Detail SY 202223'!$AA$1,FALSE)</f>
        <v>0</v>
      </c>
      <c r="AC138" s="63">
        <f>VLOOKUP(A138,DistrictDetail_SY202223,'District Detail SY 202223'!$AB$1,FALSE)</f>
        <v>0</v>
      </c>
      <c r="AD138" s="63">
        <f>VLOOKUP(A138,DistrictDetail_SY202223,'District Detail SY 202223'!$AF$1,FALSE)</f>
        <v>0</v>
      </c>
    </row>
    <row r="139" spans="1:30" x14ac:dyDescent="0.3">
      <c r="A139" t="s">
        <v>306</v>
      </c>
      <c r="B139" t="s">
        <v>307</v>
      </c>
      <c r="C139" s="61">
        <f t="shared" si="19"/>
        <v>0.76400000000000012</v>
      </c>
      <c r="D139" s="61">
        <f t="shared" si="27"/>
        <v>0.99</v>
      </c>
      <c r="E139" s="61">
        <f t="shared" si="20"/>
        <v>0.22599999999999987</v>
      </c>
      <c r="F139" s="58">
        <f>VLOOKUP(A139,DistrictDetail_SY202223,'District Detail SY 202223'!$Q$1,FALSE)</f>
        <v>2.4E-2</v>
      </c>
      <c r="G139" s="58">
        <f>VLOOKUP(A139,DistrictDetail_SY202223,'District Detail SY 202223'!$AD$1,FALSE)</f>
        <v>0</v>
      </c>
      <c r="H139" s="58">
        <f t="shared" si="21"/>
        <v>-2.4E-2</v>
      </c>
      <c r="I139" s="58">
        <f>VLOOKUP(A139,DistrictDetail_SY202223,'District Detail SY 202223'!$P$1,FALSE)</f>
        <v>4.1000000000000002E-2</v>
      </c>
      <c r="J139" s="58">
        <f>VLOOKUP(A139,DistrictDetail_SY202223,'District Detail SY 202223'!$AE$1,FALSE)</f>
        <v>0</v>
      </c>
      <c r="K139" s="58">
        <f t="shared" si="22"/>
        <v>-4.1000000000000002E-2</v>
      </c>
      <c r="L139" s="58">
        <f>VLOOKUP(A139,DistrictDetail_SY202223,'District Detail SY 202223'!$K$1,FALSE)</f>
        <v>0.51500000000000001</v>
      </c>
      <c r="M139" s="58">
        <f>VLOOKUP(A139,DistrictDetail_SY202223,'District Detail SY 202223'!$T$1,FALSE)</f>
        <v>0.99</v>
      </c>
      <c r="N139" s="58">
        <f t="shared" si="23"/>
        <v>0.47499999999999998</v>
      </c>
      <c r="O139" s="58">
        <f>VLOOKUP(A139,DistrictDetail_SY202223,'District Detail SY 202223'!$N$1,FALSE)</f>
        <v>0.122</v>
      </c>
      <c r="P139" s="58">
        <f>VLOOKUP(A139,DistrictDetail_SY202223,'District Detail SY 202223'!$Y$1,FALSE)</f>
        <v>0</v>
      </c>
      <c r="Q139" s="58">
        <f t="shared" si="24"/>
        <v>-0.122</v>
      </c>
      <c r="R139" s="58">
        <f>VLOOKUP(A139,DistrictDetail_SY202223,'District Detail SY 202223'!$M$1,FALSE)</f>
        <v>1.6E-2</v>
      </c>
      <c r="S139" s="58">
        <f>VLOOKUP(A139,DistrictDetail_SY202223,'District Detail SY 202223'!$X$1,FALSE)</f>
        <v>0</v>
      </c>
      <c r="T139" s="58">
        <f t="shared" si="25"/>
        <v>-1.6E-2</v>
      </c>
      <c r="U139" s="58">
        <f>VLOOKUP(A139,DistrictDetail_SY202223,'District Detail SY 202223'!$L$1,FALSE)</f>
        <v>4.5999999999999999E-2</v>
      </c>
      <c r="V139" s="58">
        <f>VLOOKUP(A139,DistrictDetail_SY202223,'District Detail SY 202223'!$V$1,FALSE)</f>
        <v>0</v>
      </c>
      <c r="W139" s="58">
        <f t="shared" si="26"/>
        <v>-4.5999999999999999E-2</v>
      </c>
      <c r="X139" s="63">
        <f>VLOOKUP(A139,DistrictDetail_SY202223,'District Detail SY 202223'!$S$1,FALSE)</f>
        <v>0</v>
      </c>
      <c r="Y139" s="63">
        <f>VLOOKUP(A139,DistrictDetail_SY202223,'District Detail SY 202223'!$U$1,FALSE)</f>
        <v>0</v>
      </c>
      <c r="Z139" s="63">
        <f>VLOOKUP(A139,DistrictDetail_SY202223,'District Detail SY 202223'!$W$1,FALSE)</f>
        <v>0</v>
      </c>
      <c r="AA139" s="63">
        <f>VLOOKUP(A139,DistrictDetail_SY202223,'District Detail SY 202223'!$Z$1,FALSE)</f>
        <v>0</v>
      </c>
      <c r="AB139" s="63">
        <f>VLOOKUP(A139,DistrictDetail_SY202223,'District Detail SY 202223'!$AA$1,FALSE)</f>
        <v>0</v>
      </c>
      <c r="AC139" s="63">
        <f>VLOOKUP(A139,DistrictDetail_SY202223,'District Detail SY 202223'!$AB$1,FALSE)</f>
        <v>0</v>
      </c>
      <c r="AD139" s="63">
        <f>VLOOKUP(A139,DistrictDetail_SY202223,'District Detail SY 202223'!$AF$1,FALSE)</f>
        <v>0</v>
      </c>
    </row>
    <row r="140" spans="1:30" x14ac:dyDescent="0.3">
      <c r="A140" t="s">
        <v>308</v>
      </c>
      <c r="B140" t="s">
        <v>309</v>
      </c>
      <c r="C140" s="61">
        <f t="shared" si="19"/>
        <v>10.496</v>
      </c>
      <c r="D140" s="61">
        <f t="shared" si="27"/>
        <v>15.981</v>
      </c>
      <c r="E140" s="61">
        <f t="shared" si="20"/>
        <v>5.4849999999999994</v>
      </c>
      <c r="F140" s="58">
        <f>VLOOKUP(A140,DistrictDetail_SY202223,'District Detail SY 202223'!$Q$1,FALSE)</f>
        <v>0.34300000000000003</v>
      </c>
      <c r="G140" s="58">
        <f>VLOOKUP(A140,DistrictDetail_SY202223,'District Detail SY 202223'!$AD$1,FALSE)</f>
        <v>0</v>
      </c>
      <c r="H140" s="58">
        <f t="shared" si="21"/>
        <v>-0.34300000000000003</v>
      </c>
      <c r="I140" s="58">
        <f>VLOOKUP(A140,DistrictDetail_SY202223,'District Detail SY 202223'!$P$1,FALSE)</f>
        <v>0.56900000000000006</v>
      </c>
      <c r="J140" s="58">
        <f>VLOOKUP(A140,DistrictDetail_SY202223,'District Detail SY 202223'!$AE$1,FALSE)</f>
        <v>4.84</v>
      </c>
      <c r="K140" s="58">
        <f t="shared" si="22"/>
        <v>4.2709999999999999</v>
      </c>
      <c r="L140" s="58">
        <f>VLOOKUP(A140,DistrictDetail_SY202223,'District Detail SY 202223'!$K$1,FALSE)</f>
        <v>7.0069999999999997</v>
      </c>
      <c r="M140" s="58">
        <f>VLOOKUP(A140,DistrictDetail_SY202223,'District Detail SY 202223'!$T$1,FALSE)</f>
        <v>8</v>
      </c>
      <c r="N140" s="58">
        <f t="shared" si="23"/>
        <v>0.99300000000000033</v>
      </c>
      <c r="O140" s="58">
        <f>VLOOKUP(A140,DistrictDetail_SY202223,'District Detail SY 202223'!$N$1,FALSE)</f>
        <v>1.7170000000000001</v>
      </c>
      <c r="P140" s="58">
        <f>VLOOKUP(A140,DistrictDetail_SY202223,'District Detail SY 202223'!$Y$1,FALSE)</f>
        <v>0.5</v>
      </c>
      <c r="Q140" s="58">
        <f t="shared" si="24"/>
        <v>-1.2170000000000001</v>
      </c>
      <c r="R140" s="58">
        <f>VLOOKUP(A140,DistrictDetail_SY202223,'District Detail SY 202223'!$M$1,FALSE)</f>
        <v>0.223</v>
      </c>
      <c r="S140" s="58">
        <f>VLOOKUP(A140,DistrictDetail_SY202223,'District Detail SY 202223'!$X$1,FALSE)</f>
        <v>0.58499999999999996</v>
      </c>
      <c r="T140" s="58">
        <f t="shared" si="25"/>
        <v>0.36199999999999999</v>
      </c>
      <c r="U140" s="58">
        <f>VLOOKUP(A140,DistrictDetail_SY202223,'District Detail SY 202223'!$L$1,FALSE)</f>
        <v>0.63700000000000012</v>
      </c>
      <c r="V140" s="58">
        <f>VLOOKUP(A140,DistrictDetail_SY202223,'District Detail SY 202223'!$V$1,FALSE)</f>
        <v>0</v>
      </c>
      <c r="W140" s="58">
        <f t="shared" si="26"/>
        <v>-0.63700000000000012</v>
      </c>
      <c r="X140" s="63">
        <f>VLOOKUP(A140,DistrictDetail_SY202223,'District Detail SY 202223'!$S$1,FALSE)</f>
        <v>0</v>
      </c>
      <c r="Y140" s="63">
        <f>VLOOKUP(A140,DistrictDetail_SY202223,'District Detail SY 202223'!$U$1,FALSE)</f>
        <v>0.65500000000000003</v>
      </c>
      <c r="Z140" s="63">
        <f>VLOOKUP(A140,DistrictDetail_SY202223,'District Detail SY 202223'!$W$1,FALSE)</f>
        <v>0.97899999999999998</v>
      </c>
      <c r="AA140" s="63">
        <f>VLOOKUP(A140,DistrictDetail_SY202223,'District Detail SY 202223'!$Z$1,FALSE)</f>
        <v>0</v>
      </c>
      <c r="AB140" s="63">
        <f>VLOOKUP(A140,DistrictDetail_SY202223,'District Detail SY 202223'!$AA$1,FALSE)</f>
        <v>0</v>
      </c>
      <c r="AC140" s="63">
        <f>VLOOKUP(A140,DistrictDetail_SY202223,'District Detail SY 202223'!$AB$1,FALSE)</f>
        <v>0</v>
      </c>
      <c r="AD140" s="63">
        <f>VLOOKUP(A140,DistrictDetail_SY202223,'District Detail SY 202223'!$AF$1,FALSE)</f>
        <v>0.42199999999999999</v>
      </c>
    </row>
    <row r="141" spans="1:30" x14ac:dyDescent="0.3">
      <c r="A141" t="s">
        <v>310</v>
      </c>
      <c r="B141" t="s">
        <v>311</v>
      </c>
      <c r="C141" s="61">
        <f t="shared" si="19"/>
        <v>2.6160000000000001</v>
      </c>
      <c r="D141" s="61">
        <f t="shared" si="27"/>
        <v>3.6279999999999997</v>
      </c>
      <c r="E141" s="61">
        <f t="shared" si="20"/>
        <v>1.0119999999999996</v>
      </c>
      <c r="F141" s="58">
        <f>VLOOKUP(A141,DistrictDetail_SY202223,'District Detail SY 202223'!$Q$1,FALSE)</f>
        <v>8.2000000000000003E-2</v>
      </c>
      <c r="G141" s="58">
        <f>VLOOKUP(A141,DistrictDetail_SY202223,'District Detail SY 202223'!$AD$1,FALSE)</f>
        <v>0</v>
      </c>
      <c r="H141" s="58">
        <f t="shared" si="21"/>
        <v>-8.2000000000000003E-2</v>
      </c>
      <c r="I141" s="58">
        <f>VLOOKUP(A141,DistrictDetail_SY202223,'District Detail SY 202223'!$P$1,FALSE)</f>
        <v>0.14200000000000002</v>
      </c>
      <c r="J141" s="58">
        <f>VLOOKUP(A141,DistrictDetail_SY202223,'District Detail SY 202223'!$AE$1,FALSE)</f>
        <v>0</v>
      </c>
      <c r="K141" s="58">
        <f t="shared" si="22"/>
        <v>-0.14200000000000002</v>
      </c>
      <c r="L141" s="58">
        <f>VLOOKUP(A141,DistrictDetail_SY202223,'District Detail SY 202223'!$K$1,FALSE)</f>
        <v>1.7520000000000002</v>
      </c>
      <c r="M141" s="58">
        <f>VLOOKUP(A141,DistrictDetail_SY202223,'District Detail SY 202223'!$T$1,FALSE)</f>
        <v>1.4889999999999999</v>
      </c>
      <c r="N141" s="58">
        <f t="shared" si="23"/>
        <v>-0.26300000000000034</v>
      </c>
      <c r="O141" s="58">
        <f>VLOOKUP(A141,DistrictDetail_SY202223,'District Detail SY 202223'!$N$1,FALSE)</f>
        <v>0.432</v>
      </c>
      <c r="P141" s="58">
        <f>VLOOKUP(A141,DistrictDetail_SY202223,'District Detail SY 202223'!$Y$1,FALSE)</f>
        <v>0</v>
      </c>
      <c r="Q141" s="58">
        <f t="shared" si="24"/>
        <v>-0.432</v>
      </c>
      <c r="R141" s="58">
        <f>VLOOKUP(A141,DistrictDetail_SY202223,'District Detail SY 202223'!$M$1,FALSE)</f>
        <v>5.3999999999999999E-2</v>
      </c>
      <c r="S141" s="58">
        <f>VLOOKUP(A141,DistrictDetail_SY202223,'District Detail SY 202223'!$X$1,FALSE)</f>
        <v>0</v>
      </c>
      <c r="T141" s="58">
        <f t="shared" si="25"/>
        <v>-5.3999999999999999E-2</v>
      </c>
      <c r="U141" s="58">
        <f>VLOOKUP(A141,DistrictDetail_SY202223,'District Detail SY 202223'!$L$1,FALSE)</f>
        <v>0.15400000000000003</v>
      </c>
      <c r="V141" s="58">
        <f>VLOOKUP(A141,DistrictDetail_SY202223,'District Detail SY 202223'!$V$1,FALSE)</f>
        <v>0</v>
      </c>
      <c r="W141" s="58">
        <f t="shared" si="26"/>
        <v>-0.15400000000000003</v>
      </c>
      <c r="X141" s="63">
        <f>VLOOKUP(A141,DistrictDetail_SY202223,'District Detail SY 202223'!$S$1,FALSE)</f>
        <v>0</v>
      </c>
      <c r="Y141" s="63">
        <f>VLOOKUP(A141,DistrictDetail_SY202223,'District Detail SY 202223'!$U$1,FALSE)</f>
        <v>0</v>
      </c>
      <c r="Z141" s="63">
        <f>VLOOKUP(A141,DistrictDetail_SY202223,'District Detail SY 202223'!$W$1,FALSE)</f>
        <v>0</v>
      </c>
      <c r="AA141" s="63">
        <f>VLOOKUP(A141,DistrictDetail_SY202223,'District Detail SY 202223'!$Z$1,FALSE)</f>
        <v>0</v>
      </c>
      <c r="AB141" s="63">
        <f>VLOOKUP(A141,DistrictDetail_SY202223,'District Detail SY 202223'!$AA$1,FALSE)</f>
        <v>0</v>
      </c>
      <c r="AC141" s="63">
        <f>VLOOKUP(A141,DistrictDetail_SY202223,'District Detail SY 202223'!$AB$1,FALSE)</f>
        <v>0</v>
      </c>
      <c r="AD141" s="63">
        <f>VLOOKUP(A141,DistrictDetail_SY202223,'District Detail SY 202223'!$AF$1,FALSE)</f>
        <v>2.1389999999999998</v>
      </c>
    </row>
    <row r="142" spans="1:30" x14ac:dyDescent="0.3">
      <c r="A142" t="s">
        <v>312</v>
      </c>
      <c r="B142" t="s">
        <v>313</v>
      </c>
      <c r="C142" s="61">
        <f t="shared" si="19"/>
        <v>0.37</v>
      </c>
      <c r="D142" s="61">
        <f t="shared" si="27"/>
        <v>0.81900000000000017</v>
      </c>
      <c r="E142" s="61">
        <f t="shared" si="20"/>
        <v>0.44900000000000018</v>
      </c>
      <c r="F142" s="58">
        <f>VLOOKUP(A142,DistrictDetail_SY202223,'District Detail SY 202223'!$Q$1,FALSE)</f>
        <v>1.2E-2</v>
      </c>
      <c r="G142" s="58">
        <f>VLOOKUP(A142,DistrictDetail_SY202223,'District Detail SY 202223'!$AD$1,FALSE)</f>
        <v>0</v>
      </c>
      <c r="H142" s="58">
        <f t="shared" si="21"/>
        <v>-1.2E-2</v>
      </c>
      <c r="I142" s="58">
        <f>VLOOKUP(A142,DistrictDetail_SY202223,'District Detail SY 202223'!$P$1,FALSE)</f>
        <v>1.9E-2</v>
      </c>
      <c r="J142" s="58">
        <f>VLOOKUP(A142,DistrictDetail_SY202223,'District Detail SY 202223'!$AE$1,FALSE)</f>
        <v>0</v>
      </c>
      <c r="K142" s="58">
        <f t="shared" si="22"/>
        <v>-1.9E-2</v>
      </c>
      <c r="L142" s="58">
        <f>VLOOKUP(A142,DistrictDetail_SY202223,'District Detail SY 202223'!$K$1,FALSE)</f>
        <v>0.251</v>
      </c>
      <c r="M142" s="58">
        <f>VLOOKUP(A142,DistrictDetail_SY202223,'District Detail SY 202223'!$T$1,FALSE)</f>
        <v>0.05</v>
      </c>
      <c r="N142" s="58">
        <f t="shared" si="23"/>
        <v>-0.20100000000000001</v>
      </c>
      <c r="O142" s="58">
        <f>VLOOKUP(A142,DistrictDetail_SY202223,'District Detail SY 202223'!$N$1,FALSE)</f>
        <v>5.9000000000000004E-2</v>
      </c>
      <c r="P142" s="58">
        <f>VLOOKUP(A142,DistrictDetail_SY202223,'District Detail SY 202223'!$Y$1,FALSE)</f>
        <v>0.68400000000000005</v>
      </c>
      <c r="Q142" s="58">
        <f t="shared" si="24"/>
        <v>0.625</v>
      </c>
      <c r="R142" s="58">
        <f>VLOOKUP(A142,DistrictDetail_SY202223,'District Detail SY 202223'!$M$1,FALSE)</f>
        <v>7.0000000000000001E-3</v>
      </c>
      <c r="S142" s="58">
        <f>VLOOKUP(A142,DistrictDetail_SY202223,'District Detail SY 202223'!$X$1,FALSE)</f>
        <v>0.01</v>
      </c>
      <c r="T142" s="58">
        <f t="shared" si="25"/>
        <v>3.0000000000000001E-3</v>
      </c>
      <c r="U142" s="58">
        <f>VLOOKUP(A142,DistrictDetail_SY202223,'District Detail SY 202223'!$L$1,FALSE)</f>
        <v>2.1999999999999999E-2</v>
      </c>
      <c r="V142" s="58">
        <f>VLOOKUP(A142,DistrictDetail_SY202223,'District Detail SY 202223'!$V$1,FALSE)</f>
        <v>0</v>
      </c>
      <c r="W142" s="58">
        <f t="shared" si="26"/>
        <v>-2.1999999999999999E-2</v>
      </c>
      <c r="X142" s="63">
        <f>VLOOKUP(A142,DistrictDetail_SY202223,'District Detail SY 202223'!$S$1,FALSE)</f>
        <v>0</v>
      </c>
      <c r="Y142" s="63">
        <f>VLOOKUP(A142,DistrictDetail_SY202223,'District Detail SY 202223'!$U$1,FALSE)</f>
        <v>0</v>
      </c>
      <c r="Z142" s="63">
        <f>VLOOKUP(A142,DistrictDetail_SY202223,'District Detail SY 202223'!$W$1,FALSE)</f>
        <v>4.9000000000000002E-2</v>
      </c>
      <c r="AA142" s="63">
        <f>VLOOKUP(A142,DistrictDetail_SY202223,'District Detail SY 202223'!$Z$1,FALSE)</f>
        <v>0.02</v>
      </c>
      <c r="AB142" s="63">
        <f>VLOOKUP(A142,DistrictDetail_SY202223,'District Detail SY 202223'!$AA$1,FALSE)</f>
        <v>4.0000000000000001E-3</v>
      </c>
      <c r="AC142" s="63">
        <f>VLOOKUP(A142,DistrictDetail_SY202223,'District Detail SY 202223'!$AB$1,FALSE)</f>
        <v>0</v>
      </c>
      <c r="AD142" s="63">
        <f>VLOOKUP(A142,DistrictDetail_SY202223,'District Detail SY 202223'!$AF$1,FALSE)</f>
        <v>2E-3</v>
      </c>
    </row>
    <row r="143" spans="1:30" x14ac:dyDescent="0.3">
      <c r="A143" t="s">
        <v>314</v>
      </c>
      <c r="B143" t="s">
        <v>315</v>
      </c>
      <c r="C143" s="61">
        <f t="shared" si="19"/>
        <v>2.2539999999999996</v>
      </c>
      <c r="D143" s="61">
        <f t="shared" si="27"/>
        <v>6.7720000000000002</v>
      </c>
      <c r="E143" s="61">
        <f t="shared" si="20"/>
        <v>4.5180000000000007</v>
      </c>
      <c r="F143" s="58">
        <f>VLOOKUP(A143,DistrictDetail_SY202223,'District Detail SY 202223'!$Q$1,FALSE)</f>
        <v>6.2E-2</v>
      </c>
      <c r="G143" s="58">
        <f>VLOOKUP(A143,DistrictDetail_SY202223,'District Detail SY 202223'!$AD$1,FALSE)</f>
        <v>0</v>
      </c>
      <c r="H143" s="58">
        <f t="shared" si="21"/>
        <v>-6.2E-2</v>
      </c>
      <c r="I143" s="58">
        <f>VLOOKUP(A143,DistrictDetail_SY202223,'District Detail SY 202223'!$P$1,FALSE)</f>
        <v>0.11899999999999999</v>
      </c>
      <c r="J143" s="58">
        <f>VLOOKUP(A143,DistrictDetail_SY202223,'District Detail SY 202223'!$AE$1,FALSE)</f>
        <v>2.423</v>
      </c>
      <c r="K143" s="58">
        <f t="shared" si="22"/>
        <v>2.3040000000000003</v>
      </c>
      <c r="L143" s="58">
        <f>VLOOKUP(A143,DistrictDetail_SY202223,'District Detail SY 202223'!$K$1,FALSE)</f>
        <v>1.56</v>
      </c>
      <c r="M143" s="58">
        <f>VLOOKUP(A143,DistrictDetail_SY202223,'District Detail SY 202223'!$T$1,FALSE)</f>
        <v>3</v>
      </c>
      <c r="N143" s="58">
        <f t="shared" si="23"/>
        <v>1.44</v>
      </c>
      <c r="O143" s="58">
        <f>VLOOKUP(A143,DistrictDetail_SY202223,'District Detail SY 202223'!$N$1,FALSE)</f>
        <v>0.35099999999999998</v>
      </c>
      <c r="P143" s="58">
        <f>VLOOKUP(A143,DistrictDetail_SY202223,'District Detail SY 202223'!$Y$1,FALSE)</f>
        <v>0</v>
      </c>
      <c r="Q143" s="58">
        <f t="shared" si="24"/>
        <v>-0.35099999999999998</v>
      </c>
      <c r="R143" s="58">
        <f>VLOOKUP(A143,DistrictDetail_SY202223,'District Detail SY 202223'!$M$1,FALSE)</f>
        <v>4.2000000000000003E-2</v>
      </c>
      <c r="S143" s="58">
        <f>VLOOKUP(A143,DistrictDetail_SY202223,'District Detail SY 202223'!$X$1,FALSE)</f>
        <v>8.6999999999999994E-2</v>
      </c>
      <c r="T143" s="58">
        <f t="shared" si="25"/>
        <v>4.4999999999999991E-2</v>
      </c>
      <c r="U143" s="58">
        <f>VLOOKUP(A143,DistrictDetail_SY202223,'District Detail SY 202223'!$L$1,FALSE)</f>
        <v>0.12000000000000001</v>
      </c>
      <c r="V143" s="58">
        <f>VLOOKUP(A143,DistrictDetail_SY202223,'District Detail SY 202223'!$V$1,FALSE)</f>
        <v>0</v>
      </c>
      <c r="W143" s="58">
        <f t="shared" si="26"/>
        <v>-0.12000000000000001</v>
      </c>
      <c r="X143" s="63">
        <f>VLOOKUP(A143,DistrictDetail_SY202223,'District Detail SY 202223'!$S$1,FALSE)</f>
        <v>0</v>
      </c>
      <c r="Y143" s="63">
        <f>VLOOKUP(A143,DistrictDetail_SY202223,'District Detail SY 202223'!$U$1,FALSE)</f>
        <v>3.5000000000000003E-2</v>
      </c>
      <c r="Z143" s="63">
        <f>VLOOKUP(A143,DistrictDetail_SY202223,'District Detail SY 202223'!$W$1,FALSE)</f>
        <v>0.17399999999999999</v>
      </c>
      <c r="AA143" s="63">
        <f>VLOOKUP(A143,DistrictDetail_SY202223,'District Detail SY 202223'!$Z$1,FALSE)</f>
        <v>0.01</v>
      </c>
      <c r="AB143" s="63">
        <f>VLOOKUP(A143,DistrictDetail_SY202223,'District Detail SY 202223'!$AA$1,FALSE)</f>
        <v>0</v>
      </c>
      <c r="AC143" s="63">
        <f>VLOOKUP(A143,DistrictDetail_SY202223,'District Detail SY 202223'!$AB$1,FALSE)</f>
        <v>0</v>
      </c>
      <c r="AD143" s="63">
        <f>VLOOKUP(A143,DistrictDetail_SY202223,'District Detail SY 202223'!$AF$1,FALSE)</f>
        <v>1.0429999999999999</v>
      </c>
    </row>
    <row r="144" spans="1:30" x14ac:dyDescent="0.3">
      <c r="A144" t="s">
        <v>316</v>
      </c>
      <c r="B144" t="s">
        <v>317</v>
      </c>
      <c r="C144" s="61">
        <f t="shared" si="19"/>
        <v>0.51500000000000001</v>
      </c>
      <c r="D144" s="61">
        <f t="shared" si="27"/>
        <v>0.31900000000000001</v>
      </c>
      <c r="E144" s="61">
        <f t="shared" si="20"/>
        <v>-0.19600000000000001</v>
      </c>
      <c r="F144" s="58">
        <f>VLOOKUP(A144,DistrictDetail_SY202223,'District Detail SY 202223'!$Q$1,FALSE)</f>
        <v>2.1000000000000001E-2</v>
      </c>
      <c r="G144" s="58">
        <f>VLOOKUP(A144,DistrictDetail_SY202223,'District Detail SY 202223'!$AD$1,FALSE)</f>
        <v>0</v>
      </c>
      <c r="H144" s="58">
        <f t="shared" si="21"/>
        <v>-2.1000000000000001E-2</v>
      </c>
      <c r="I144" s="58">
        <f>VLOOKUP(A144,DistrictDetail_SY202223,'District Detail SY 202223'!$P$1,FALSE)</f>
        <v>2.9000000000000001E-2</v>
      </c>
      <c r="J144" s="58">
        <f>VLOOKUP(A144,DistrictDetail_SY202223,'District Detail SY 202223'!$AE$1,FALSE)</f>
        <v>0</v>
      </c>
      <c r="K144" s="58">
        <f t="shared" si="22"/>
        <v>-2.9000000000000001E-2</v>
      </c>
      <c r="L144" s="58">
        <f>VLOOKUP(A144,DistrictDetail_SY202223,'District Detail SY 202223'!$K$1,FALSE)</f>
        <v>0.32400000000000001</v>
      </c>
      <c r="M144" s="58">
        <f>VLOOKUP(A144,DistrictDetail_SY202223,'District Detail SY 202223'!$T$1,FALSE)</f>
        <v>0</v>
      </c>
      <c r="N144" s="58">
        <f t="shared" si="23"/>
        <v>-0.32400000000000001</v>
      </c>
      <c r="O144" s="58">
        <f>VLOOKUP(A144,DistrictDetail_SY202223,'District Detail SY 202223'!$N$1,FALSE)</f>
        <v>0.09</v>
      </c>
      <c r="P144" s="58">
        <f>VLOOKUP(A144,DistrictDetail_SY202223,'District Detail SY 202223'!$Y$1,FALSE)</f>
        <v>0</v>
      </c>
      <c r="Q144" s="58">
        <f t="shared" si="24"/>
        <v>-0.09</v>
      </c>
      <c r="R144" s="58">
        <f>VLOOKUP(A144,DistrictDetail_SY202223,'District Detail SY 202223'!$M$1,FALSE)</f>
        <v>1.3000000000000001E-2</v>
      </c>
      <c r="S144" s="58">
        <f>VLOOKUP(A144,DistrictDetail_SY202223,'District Detail SY 202223'!$X$1,FALSE)</f>
        <v>0</v>
      </c>
      <c r="T144" s="58">
        <f t="shared" si="25"/>
        <v>-1.3000000000000001E-2</v>
      </c>
      <c r="U144" s="58">
        <f>VLOOKUP(A144,DistrictDetail_SY202223,'District Detail SY 202223'!$L$1,FALSE)</f>
        <v>3.8000000000000006E-2</v>
      </c>
      <c r="V144" s="58">
        <f>VLOOKUP(A144,DistrictDetail_SY202223,'District Detail SY 202223'!$V$1,FALSE)</f>
        <v>0</v>
      </c>
      <c r="W144" s="58">
        <f t="shared" si="26"/>
        <v>-3.8000000000000006E-2</v>
      </c>
      <c r="X144" s="63">
        <f>VLOOKUP(A144,DistrictDetail_SY202223,'District Detail SY 202223'!$S$1,FALSE)</f>
        <v>0</v>
      </c>
      <c r="Y144" s="63">
        <f>VLOOKUP(A144,DistrictDetail_SY202223,'District Detail SY 202223'!$U$1,FALSE)</f>
        <v>0</v>
      </c>
      <c r="Z144" s="63">
        <f>VLOOKUP(A144,DistrictDetail_SY202223,'District Detail SY 202223'!$W$1,FALSE)</f>
        <v>0</v>
      </c>
      <c r="AA144" s="63">
        <f>VLOOKUP(A144,DistrictDetail_SY202223,'District Detail SY 202223'!$Z$1,FALSE)</f>
        <v>0</v>
      </c>
      <c r="AB144" s="63">
        <f>VLOOKUP(A144,DistrictDetail_SY202223,'District Detail SY 202223'!$AA$1,FALSE)</f>
        <v>0</v>
      </c>
      <c r="AC144" s="63">
        <f>VLOOKUP(A144,DistrictDetail_SY202223,'District Detail SY 202223'!$AB$1,FALSE)</f>
        <v>0</v>
      </c>
      <c r="AD144" s="63">
        <f>VLOOKUP(A144,DistrictDetail_SY202223,'District Detail SY 202223'!$AF$1,FALSE)</f>
        <v>0.31900000000000001</v>
      </c>
    </row>
    <row r="145" spans="1:30" x14ac:dyDescent="0.3">
      <c r="A145" t="s">
        <v>318</v>
      </c>
      <c r="B145" t="s">
        <v>319</v>
      </c>
      <c r="C145" s="61">
        <f t="shared" si="19"/>
        <v>1.54</v>
      </c>
      <c r="D145" s="61">
        <f t="shared" si="27"/>
        <v>1.633</v>
      </c>
      <c r="E145" s="61">
        <f t="shared" si="20"/>
        <v>9.2999999999999972E-2</v>
      </c>
      <c r="F145" s="58">
        <f>VLOOKUP(A145,DistrictDetail_SY202223,'District Detail SY 202223'!$Q$1,FALSE)</f>
        <v>4.5999999999999999E-2</v>
      </c>
      <c r="G145" s="58">
        <f>VLOOKUP(A145,DistrictDetail_SY202223,'District Detail SY 202223'!$AD$1,FALSE)</f>
        <v>0</v>
      </c>
      <c r="H145" s="58">
        <f t="shared" si="21"/>
        <v>-4.5999999999999999E-2</v>
      </c>
      <c r="I145" s="58">
        <f>VLOOKUP(A145,DistrictDetail_SY202223,'District Detail SY 202223'!$P$1,FALSE)</f>
        <v>8.299999999999999E-2</v>
      </c>
      <c r="J145" s="58">
        <f>VLOOKUP(A145,DistrictDetail_SY202223,'District Detail SY 202223'!$AE$1,FALSE)</f>
        <v>0</v>
      </c>
      <c r="K145" s="58">
        <f t="shared" si="22"/>
        <v>-8.299999999999999E-2</v>
      </c>
      <c r="L145" s="58">
        <f>VLOOKUP(A145,DistrictDetail_SY202223,'District Detail SY 202223'!$K$1,FALSE)</f>
        <v>1.044</v>
      </c>
      <c r="M145" s="58">
        <f>VLOOKUP(A145,DistrictDetail_SY202223,'District Detail SY 202223'!$T$1,FALSE)</f>
        <v>0.7</v>
      </c>
      <c r="N145" s="58">
        <f t="shared" si="23"/>
        <v>-0.34400000000000008</v>
      </c>
      <c r="O145" s="58">
        <f>VLOOKUP(A145,DistrictDetail_SY202223,'District Detail SY 202223'!$N$1,FALSE)</f>
        <v>0.248</v>
      </c>
      <c r="P145" s="58">
        <f>VLOOKUP(A145,DistrictDetail_SY202223,'District Detail SY 202223'!$Y$1,FALSE)</f>
        <v>0</v>
      </c>
      <c r="Q145" s="58">
        <f t="shared" si="24"/>
        <v>-0.248</v>
      </c>
      <c r="R145" s="58">
        <f>VLOOKUP(A145,DistrictDetail_SY202223,'District Detail SY 202223'!$M$1,FALSE)</f>
        <v>3.1E-2</v>
      </c>
      <c r="S145" s="58">
        <f>VLOOKUP(A145,DistrictDetail_SY202223,'District Detail SY 202223'!$X$1,FALSE)</f>
        <v>0</v>
      </c>
      <c r="T145" s="58">
        <f t="shared" si="25"/>
        <v>-3.1E-2</v>
      </c>
      <c r="U145" s="58">
        <f>VLOOKUP(A145,DistrictDetail_SY202223,'District Detail SY 202223'!$L$1,FALSE)</f>
        <v>8.7999999999999995E-2</v>
      </c>
      <c r="V145" s="58">
        <f>VLOOKUP(A145,DistrictDetail_SY202223,'District Detail SY 202223'!$V$1,FALSE)</f>
        <v>0</v>
      </c>
      <c r="W145" s="58">
        <f t="shared" si="26"/>
        <v>-8.7999999999999995E-2</v>
      </c>
      <c r="X145" s="63">
        <f>VLOOKUP(A145,DistrictDetail_SY202223,'District Detail SY 202223'!$S$1,FALSE)</f>
        <v>0</v>
      </c>
      <c r="Y145" s="63">
        <f>VLOOKUP(A145,DistrictDetail_SY202223,'District Detail SY 202223'!$U$1,FALSE)</f>
        <v>0</v>
      </c>
      <c r="Z145" s="63">
        <f>VLOOKUP(A145,DistrictDetail_SY202223,'District Detail SY 202223'!$W$1,FALSE)</f>
        <v>0</v>
      </c>
      <c r="AA145" s="63">
        <f>VLOOKUP(A145,DistrictDetail_SY202223,'District Detail SY 202223'!$Z$1,FALSE)</f>
        <v>0</v>
      </c>
      <c r="AB145" s="63">
        <f>VLOOKUP(A145,DistrictDetail_SY202223,'District Detail SY 202223'!$AA$1,FALSE)</f>
        <v>0</v>
      </c>
      <c r="AC145" s="63">
        <f>VLOOKUP(A145,DistrictDetail_SY202223,'District Detail SY 202223'!$AB$1,FALSE)</f>
        <v>0</v>
      </c>
      <c r="AD145" s="63">
        <f>VLOOKUP(A145,DistrictDetail_SY202223,'District Detail SY 202223'!$AF$1,FALSE)</f>
        <v>0.93300000000000005</v>
      </c>
    </row>
    <row r="146" spans="1:30" x14ac:dyDescent="0.3">
      <c r="A146" t="s">
        <v>320</v>
      </c>
      <c r="B146" t="s">
        <v>321</v>
      </c>
      <c r="C146" s="61">
        <f t="shared" si="19"/>
        <v>33.277000000000001</v>
      </c>
      <c r="D146" s="61">
        <f t="shared" si="27"/>
        <v>62.34899999999999</v>
      </c>
      <c r="E146" s="61">
        <f t="shared" si="20"/>
        <v>29.071999999999989</v>
      </c>
      <c r="F146" s="58">
        <f>VLOOKUP(A146,DistrictDetail_SY202223,'District Detail SY 202223'!$Q$1,FALSE)</f>
        <v>1.089</v>
      </c>
      <c r="G146" s="58">
        <f>VLOOKUP(A146,DistrictDetail_SY202223,'District Detail SY 202223'!$AD$1,FALSE)</f>
        <v>0.58599999999999997</v>
      </c>
      <c r="H146" s="58">
        <f t="shared" si="21"/>
        <v>-0.503</v>
      </c>
      <c r="I146" s="58">
        <f>VLOOKUP(A146,DistrictDetail_SY202223,'District Detail SY 202223'!$P$1,FALSE)</f>
        <v>1.804</v>
      </c>
      <c r="J146" s="58">
        <f>VLOOKUP(A146,DistrictDetail_SY202223,'District Detail SY 202223'!$AE$1,FALSE)</f>
        <v>14.850999999999999</v>
      </c>
      <c r="K146" s="58">
        <f t="shared" si="22"/>
        <v>13.046999999999999</v>
      </c>
      <c r="L146" s="58">
        <f>VLOOKUP(A146,DistrictDetail_SY202223,'District Detail SY 202223'!$K$1,FALSE)</f>
        <v>22.259999999999998</v>
      </c>
      <c r="M146" s="58">
        <f>VLOOKUP(A146,DistrictDetail_SY202223,'District Detail SY 202223'!$T$1,FALSE)</f>
        <v>23.4</v>
      </c>
      <c r="N146" s="58">
        <f t="shared" si="23"/>
        <v>1.1400000000000006</v>
      </c>
      <c r="O146" s="58">
        <f>VLOOKUP(A146,DistrictDetail_SY202223,'District Detail SY 202223'!$N$1,FALSE)</f>
        <v>5.3960000000000008</v>
      </c>
      <c r="P146" s="58">
        <f>VLOOKUP(A146,DistrictDetail_SY202223,'District Detail SY 202223'!$Y$1,FALSE)</f>
        <v>0.97199999999999998</v>
      </c>
      <c r="Q146" s="58">
        <f t="shared" si="24"/>
        <v>-4.4240000000000013</v>
      </c>
      <c r="R146" s="58">
        <f>VLOOKUP(A146,DistrictDetail_SY202223,'District Detail SY 202223'!$M$1,FALSE)</f>
        <v>0.70699999999999996</v>
      </c>
      <c r="S146" s="58">
        <f>VLOOKUP(A146,DistrictDetail_SY202223,'District Detail SY 202223'!$X$1,FALSE)</f>
        <v>2.5230000000000001</v>
      </c>
      <c r="T146" s="58">
        <f t="shared" si="25"/>
        <v>1.8160000000000003</v>
      </c>
      <c r="U146" s="58">
        <f>VLOOKUP(A146,DistrictDetail_SY202223,'District Detail SY 202223'!$L$1,FALSE)</f>
        <v>2.0209999999999999</v>
      </c>
      <c r="V146" s="58">
        <f>VLOOKUP(A146,DistrictDetail_SY202223,'District Detail SY 202223'!$V$1,FALSE)</f>
        <v>0</v>
      </c>
      <c r="W146" s="58">
        <f t="shared" si="26"/>
        <v>-2.0209999999999999</v>
      </c>
      <c r="X146" s="63">
        <f>VLOOKUP(A146,DistrictDetail_SY202223,'District Detail SY 202223'!$S$1,FALSE)</f>
        <v>0</v>
      </c>
      <c r="Y146" s="63">
        <f>VLOOKUP(A146,DistrictDetail_SY202223,'District Detail SY 202223'!$U$1,FALSE)</f>
        <v>2.0529999999999999</v>
      </c>
      <c r="Z146" s="63">
        <f>VLOOKUP(A146,DistrictDetail_SY202223,'District Detail SY 202223'!$W$1,FALSE)</f>
        <v>6.319</v>
      </c>
      <c r="AA146" s="63">
        <f>VLOOKUP(A146,DistrictDetail_SY202223,'District Detail SY 202223'!$Z$1,FALSE)</f>
        <v>0.90600000000000003</v>
      </c>
      <c r="AB146" s="63">
        <f>VLOOKUP(A146,DistrictDetail_SY202223,'District Detail SY 202223'!$AA$1,FALSE)</f>
        <v>0</v>
      </c>
      <c r="AC146" s="63">
        <f>VLOOKUP(A146,DistrictDetail_SY202223,'District Detail SY 202223'!$AB$1,FALSE)</f>
        <v>0</v>
      </c>
      <c r="AD146" s="63">
        <f>VLOOKUP(A146,DistrictDetail_SY202223,'District Detail SY 202223'!$AF$1,FALSE)</f>
        <v>10.738999999999999</v>
      </c>
    </row>
    <row r="147" spans="1:30" x14ac:dyDescent="0.3">
      <c r="A147" t="s">
        <v>322</v>
      </c>
      <c r="B147" t="s">
        <v>323</v>
      </c>
      <c r="C147" s="61">
        <f t="shared" si="19"/>
        <v>1.028</v>
      </c>
      <c r="D147" s="61">
        <f t="shared" si="27"/>
        <v>0.96500000000000008</v>
      </c>
      <c r="E147" s="61">
        <f t="shared" si="20"/>
        <v>-6.2999999999999945E-2</v>
      </c>
      <c r="F147" s="58">
        <f>VLOOKUP(A147,DistrictDetail_SY202223,'District Detail SY 202223'!$Q$1,FALSE)</f>
        <v>4.8000000000000001E-2</v>
      </c>
      <c r="G147" s="58">
        <f>VLOOKUP(A147,DistrictDetail_SY202223,'District Detail SY 202223'!$AD$1,FALSE)</f>
        <v>0</v>
      </c>
      <c r="H147" s="58">
        <f t="shared" si="21"/>
        <v>-4.8000000000000001E-2</v>
      </c>
      <c r="I147" s="58">
        <f>VLOOKUP(A147,DistrictDetail_SY202223,'District Detail SY 202223'!$P$1,FALSE)</f>
        <v>6.0999999999999999E-2</v>
      </c>
      <c r="J147" s="58">
        <f>VLOOKUP(A147,DistrictDetail_SY202223,'District Detail SY 202223'!$AE$1,FALSE)</f>
        <v>0.66400000000000003</v>
      </c>
      <c r="K147" s="58">
        <f t="shared" si="22"/>
        <v>0.60299999999999998</v>
      </c>
      <c r="L147" s="58">
        <f>VLOOKUP(A147,DistrictDetail_SY202223,'District Detail SY 202223'!$K$1,FALSE)</f>
        <v>0.61099999999999999</v>
      </c>
      <c r="M147" s="58">
        <f>VLOOKUP(A147,DistrictDetail_SY202223,'District Detail SY 202223'!$T$1,FALSE)</f>
        <v>0</v>
      </c>
      <c r="N147" s="58">
        <f t="shared" si="23"/>
        <v>-0.61099999999999999</v>
      </c>
      <c r="O147" s="58">
        <f>VLOOKUP(A147,DistrictDetail_SY202223,'District Detail SY 202223'!$N$1,FALSE)</f>
        <v>0.19799999999999998</v>
      </c>
      <c r="P147" s="58">
        <f>VLOOKUP(A147,DistrictDetail_SY202223,'District Detail SY 202223'!$Y$1,FALSE)</f>
        <v>3.4000000000000002E-2</v>
      </c>
      <c r="Q147" s="58">
        <f t="shared" si="24"/>
        <v>-0.16399999999999998</v>
      </c>
      <c r="R147" s="58">
        <f>VLOOKUP(A147,DistrictDetail_SY202223,'District Detail SY 202223'!$M$1,FALSE)</f>
        <v>2.8000000000000001E-2</v>
      </c>
      <c r="S147" s="58">
        <f>VLOOKUP(A147,DistrictDetail_SY202223,'District Detail SY 202223'!$X$1,FALSE)</f>
        <v>7.8E-2</v>
      </c>
      <c r="T147" s="58">
        <f t="shared" si="25"/>
        <v>0.05</v>
      </c>
      <c r="U147" s="58">
        <f>VLOOKUP(A147,DistrictDetail_SY202223,'District Detail SY 202223'!$L$1,FALSE)</f>
        <v>8.2000000000000003E-2</v>
      </c>
      <c r="V147" s="58">
        <f>VLOOKUP(A147,DistrictDetail_SY202223,'District Detail SY 202223'!$V$1,FALSE)</f>
        <v>0</v>
      </c>
      <c r="W147" s="58">
        <f t="shared" si="26"/>
        <v>-8.2000000000000003E-2</v>
      </c>
      <c r="X147" s="63">
        <f>VLOOKUP(A147,DistrictDetail_SY202223,'District Detail SY 202223'!$S$1,FALSE)</f>
        <v>0</v>
      </c>
      <c r="Y147" s="63">
        <f>VLOOKUP(A147,DistrictDetail_SY202223,'District Detail SY 202223'!$U$1,FALSE)</f>
        <v>3.9E-2</v>
      </c>
      <c r="Z147" s="63">
        <f>VLOOKUP(A147,DistrictDetail_SY202223,'District Detail SY 202223'!$W$1,FALSE)</f>
        <v>0.11799999999999999</v>
      </c>
      <c r="AA147" s="63">
        <f>VLOOKUP(A147,DistrictDetail_SY202223,'District Detail SY 202223'!$Z$1,FALSE)</f>
        <v>3.2000000000000001E-2</v>
      </c>
      <c r="AB147" s="63">
        <f>VLOOKUP(A147,DistrictDetail_SY202223,'District Detail SY 202223'!$AA$1,FALSE)</f>
        <v>0</v>
      </c>
      <c r="AC147" s="63">
        <f>VLOOKUP(A147,DistrictDetail_SY202223,'District Detail SY 202223'!$AB$1,FALSE)</f>
        <v>0</v>
      </c>
      <c r="AD147" s="63">
        <f>VLOOKUP(A147,DistrictDetail_SY202223,'District Detail SY 202223'!$AF$1,FALSE)</f>
        <v>0</v>
      </c>
    </row>
    <row r="148" spans="1:30" x14ac:dyDescent="0.3">
      <c r="A148" t="s">
        <v>324</v>
      </c>
      <c r="B148" t="s">
        <v>325</v>
      </c>
      <c r="C148" s="61">
        <f t="shared" si="19"/>
        <v>34.103999999999999</v>
      </c>
      <c r="D148" s="61">
        <f t="shared" si="27"/>
        <v>38.703000000000003</v>
      </c>
      <c r="E148" s="61">
        <f t="shared" si="20"/>
        <v>4.5990000000000038</v>
      </c>
      <c r="F148" s="58">
        <f>VLOOKUP(A148,DistrictDetail_SY202223,'District Detail SY 202223'!$Q$1,FALSE)</f>
        <v>0.999</v>
      </c>
      <c r="G148" s="58">
        <f>VLOOKUP(A148,DistrictDetail_SY202223,'District Detail SY 202223'!$AD$1,FALSE)</f>
        <v>0</v>
      </c>
      <c r="H148" s="58">
        <f t="shared" si="21"/>
        <v>-0.999</v>
      </c>
      <c r="I148" s="58">
        <f>VLOOKUP(A148,DistrictDetail_SY202223,'District Detail SY 202223'!$P$1,FALSE)</f>
        <v>1.8120000000000001</v>
      </c>
      <c r="J148" s="58">
        <f>VLOOKUP(A148,DistrictDetail_SY202223,'District Detail SY 202223'!$AE$1,FALSE)</f>
        <v>0</v>
      </c>
      <c r="K148" s="58">
        <f t="shared" si="22"/>
        <v>-1.8120000000000001</v>
      </c>
      <c r="L148" s="58">
        <f>VLOOKUP(A148,DistrictDetail_SY202223,'District Detail SY 202223'!$K$1,FALSE)</f>
        <v>23.344999999999999</v>
      </c>
      <c r="M148" s="58">
        <f>VLOOKUP(A148,DistrictDetail_SY202223,'District Detail SY 202223'!$T$1,FALSE)</f>
        <v>11</v>
      </c>
      <c r="N148" s="58">
        <f t="shared" si="23"/>
        <v>-12.344999999999999</v>
      </c>
      <c r="O148" s="58">
        <f>VLOOKUP(A148,DistrictDetail_SY202223,'District Detail SY 202223'!$N$1,FALSE)</f>
        <v>5.3640000000000008</v>
      </c>
      <c r="P148" s="58">
        <f>VLOOKUP(A148,DistrictDetail_SY202223,'District Detail SY 202223'!$Y$1,FALSE)</f>
        <v>4.726</v>
      </c>
      <c r="Q148" s="58">
        <f t="shared" si="24"/>
        <v>-0.63800000000000079</v>
      </c>
      <c r="R148" s="58">
        <f>VLOOKUP(A148,DistrictDetail_SY202223,'District Detail SY 202223'!$M$1,FALSE)</f>
        <v>0.67200000000000004</v>
      </c>
      <c r="S148" s="58">
        <f>VLOOKUP(A148,DistrictDetail_SY202223,'District Detail SY 202223'!$X$1,FALSE)</f>
        <v>3.528</v>
      </c>
      <c r="T148" s="58">
        <f t="shared" si="25"/>
        <v>2.8559999999999999</v>
      </c>
      <c r="U148" s="58">
        <f>VLOOKUP(A148,DistrictDetail_SY202223,'District Detail SY 202223'!$L$1,FALSE)</f>
        <v>1.9120000000000001</v>
      </c>
      <c r="V148" s="58">
        <f>VLOOKUP(A148,DistrictDetail_SY202223,'District Detail SY 202223'!$V$1,FALSE)</f>
        <v>0</v>
      </c>
      <c r="W148" s="58">
        <f t="shared" si="26"/>
        <v>-1.9120000000000001</v>
      </c>
      <c r="X148" s="63">
        <f>VLOOKUP(A148,DistrictDetail_SY202223,'District Detail SY 202223'!$S$1,FALSE)</f>
        <v>0</v>
      </c>
      <c r="Y148" s="63">
        <f>VLOOKUP(A148,DistrictDetail_SY202223,'District Detail SY 202223'!$U$1,FALSE)</f>
        <v>2.7029999999999998</v>
      </c>
      <c r="Z148" s="63">
        <f>VLOOKUP(A148,DistrictDetail_SY202223,'District Detail SY 202223'!$W$1,FALSE)</f>
        <v>5.3879999999999999</v>
      </c>
      <c r="AA148" s="63">
        <f>VLOOKUP(A148,DistrictDetail_SY202223,'District Detail SY 202223'!$Z$1,FALSE)</f>
        <v>2.004</v>
      </c>
      <c r="AB148" s="63">
        <f>VLOOKUP(A148,DistrictDetail_SY202223,'District Detail SY 202223'!$AA$1,FALSE)</f>
        <v>0</v>
      </c>
      <c r="AC148" s="63">
        <f>VLOOKUP(A148,DistrictDetail_SY202223,'District Detail SY 202223'!$AB$1,FALSE)</f>
        <v>0</v>
      </c>
      <c r="AD148" s="63">
        <f>VLOOKUP(A148,DistrictDetail_SY202223,'District Detail SY 202223'!$AF$1,FALSE)</f>
        <v>9.354000000000001</v>
      </c>
    </row>
    <row r="149" spans="1:30" x14ac:dyDescent="0.3">
      <c r="A149" t="s">
        <v>326</v>
      </c>
      <c r="B149" t="s">
        <v>327</v>
      </c>
      <c r="C149" s="61">
        <f t="shared" si="19"/>
        <v>5.8590000000000009</v>
      </c>
      <c r="D149" s="61">
        <f t="shared" si="27"/>
        <v>9.0490000000000013</v>
      </c>
      <c r="E149" s="61">
        <f t="shared" si="20"/>
        <v>3.1900000000000004</v>
      </c>
      <c r="F149" s="58">
        <f>VLOOKUP(A149,DistrictDetail_SY202223,'District Detail SY 202223'!$Q$1,FALSE)</f>
        <v>0.20699999999999999</v>
      </c>
      <c r="G149" s="58">
        <f>VLOOKUP(A149,DistrictDetail_SY202223,'District Detail SY 202223'!$AD$1,FALSE)</f>
        <v>0</v>
      </c>
      <c r="H149" s="58">
        <f t="shared" si="21"/>
        <v>-0.20699999999999999</v>
      </c>
      <c r="I149" s="58">
        <f>VLOOKUP(A149,DistrictDetail_SY202223,'District Detail SY 202223'!$P$1,FALSE)</f>
        <v>0.32300000000000001</v>
      </c>
      <c r="J149" s="58">
        <f>VLOOKUP(A149,DistrictDetail_SY202223,'District Detail SY 202223'!$AE$1,FALSE)</f>
        <v>0.68500000000000005</v>
      </c>
      <c r="K149" s="58">
        <f t="shared" si="22"/>
        <v>0.36200000000000004</v>
      </c>
      <c r="L149" s="58">
        <f>VLOOKUP(A149,DistrictDetail_SY202223,'District Detail SY 202223'!$K$1,FALSE)</f>
        <v>3.8390000000000004</v>
      </c>
      <c r="M149" s="58">
        <f>VLOOKUP(A149,DistrictDetail_SY202223,'District Detail SY 202223'!$T$1,FALSE)</f>
        <v>5</v>
      </c>
      <c r="N149" s="58">
        <f t="shared" si="23"/>
        <v>1.1609999999999996</v>
      </c>
      <c r="O149" s="58">
        <f>VLOOKUP(A149,DistrictDetail_SY202223,'District Detail SY 202223'!$N$1,FALSE)</f>
        <v>0.98199999999999998</v>
      </c>
      <c r="P149" s="58">
        <f>VLOOKUP(A149,DistrictDetail_SY202223,'District Detail SY 202223'!$Y$1,FALSE)</f>
        <v>1</v>
      </c>
      <c r="Q149" s="58">
        <f t="shared" si="24"/>
        <v>1.8000000000000016E-2</v>
      </c>
      <c r="R149" s="58">
        <f>VLOOKUP(A149,DistrictDetail_SY202223,'District Detail SY 202223'!$M$1,FALSE)</f>
        <v>0.13100000000000001</v>
      </c>
      <c r="S149" s="58">
        <f>VLOOKUP(A149,DistrictDetail_SY202223,'District Detail SY 202223'!$X$1,FALSE)</f>
        <v>0.318</v>
      </c>
      <c r="T149" s="58">
        <f t="shared" si="25"/>
        <v>0.187</v>
      </c>
      <c r="U149" s="58">
        <f>VLOOKUP(A149,DistrictDetail_SY202223,'District Detail SY 202223'!$L$1,FALSE)</f>
        <v>0.37700000000000006</v>
      </c>
      <c r="V149" s="58">
        <f>VLOOKUP(A149,DistrictDetail_SY202223,'District Detail SY 202223'!$V$1,FALSE)</f>
        <v>0</v>
      </c>
      <c r="W149" s="58">
        <f t="shared" si="26"/>
        <v>-0.37700000000000006</v>
      </c>
      <c r="X149" s="63">
        <f>VLOOKUP(A149,DistrictDetail_SY202223,'District Detail SY 202223'!$S$1,FALSE)</f>
        <v>1.4E-2</v>
      </c>
      <c r="Y149" s="63">
        <f>VLOOKUP(A149,DistrictDetail_SY202223,'District Detail SY 202223'!$U$1,FALSE)</f>
        <v>5.7000000000000002E-2</v>
      </c>
      <c r="Z149" s="63">
        <f>VLOOKUP(A149,DistrictDetail_SY202223,'District Detail SY 202223'!$W$1,FALSE)</f>
        <v>0.71799999999999997</v>
      </c>
      <c r="AA149" s="63">
        <f>VLOOKUP(A149,DistrictDetail_SY202223,'District Detail SY 202223'!$Z$1,FALSE)</f>
        <v>0.17899999999999999</v>
      </c>
      <c r="AB149" s="63">
        <f>VLOOKUP(A149,DistrictDetail_SY202223,'District Detail SY 202223'!$AA$1,FALSE)</f>
        <v>7.0999999999999994E-2</v>
      </c>
      <c r="AC149" s="63">
        <f>VLOOKUP(A149,DistrictDetail_SY202223,'District Detail SY 202223'!$AB$1,FALSE)</f>
        <v>3.7999999999999999E-2</v>
      </c>
      <c r="AD149" s="63">
        <f>VLOOKUP(A149,DistrictDetail_SY202223,'District Detail SY 202223'!$AF$1,FALSE)</f>
        <v>0.96899999999999997</v>
      </c>
    </row>
    <row r="150" spans="1:30" x14ac:dyDescent="0.3">
      <c r="A150" t="s">
        <v>328</v>
      </c>
      <c r="B150" t="s">
        <v>329</v>
      </c>
      <c r="C150" s="61">
        <f t="shared" si="19"/>
        <v>14.501000000000001</v>
      </c>
      <c r="D150" s="61">
        <f t="shared" si="27"/>
        <v>25.751999999999999</v>
      </c>
      <c r="E150" s="61">
        <f t="shared" si="20"/>
        <v>11.250999999999998</v>
      </c>
      <c r="F150" s="58">
        <f>VLOOKUP(A150,DistrictDetail_SY202223,'District Detail SY 202223'!$Q$1,FALSE)</f>
        <v>0.38700000000000001</v>
      </c>
      <c r="G150" s="58">
        <f>VLOOKUP(A150,DistrictDetail_SY202223,'District Detail SY 202223'!$AD$1,FALSE)</f>
        <v>0</v>
      </c>
      <c r="H150" s="58">
        <f t="shared" si="21"/>
        <v>-0.38700000000000001</v>
      </c>
      <c r="I150" s="58">
        <f>VLOOKUP(A150,DistrictDetail_SY202223,'District Detail SY 202223'!$P$1,FALSE)</f>
        <v>0.76200000000000001</v>
      </c>
      <c r="J150" s="58">
        <f>VLOOKUP(A150,DistrictDetail_SY202223,'District Detail SY 202223'!$AE$1,FALSE)</f>
        <v>10.5</v>
      </c>
      <c r="K150" s="58">
        <f t="shared" si="22"/>
        <v>9.7379999999999995</v>
      </c>
      <c r="L150" s="58">
        <f>VLOOKUP(A150,DistrictDetail_SY202223,'District Detail SY 202223'!$K$1,FALSE)</f>
        <v>10.065000000000001</v>
      </c>
      <c r="M150" s="58">
        <f>VLOOKUP(A150,DistrictDetail_SY202223,'District Detail SY 202223'!$T$1,FALSE)</f>
        <v>7.1109999999999998</v>
      </c>
      <c r="N150" s="58">
        <f t="shared" si="23"/>
        <v>-2.9540000000000015</v>
      </c>
      <c r="O150" s="58">
        <f>VLOOKUP(A150,DistrictDetail_SY202223,'District Detail SY 202223'!$N$1,FALSE)</f>
        <v>2.258</v>
      </c>
      <c r="P150" s="58">
        <f>VLOOKUP(A150,DistrictDetail_SY202223,'District Detail SY 202223'!$Y$1,FALSE)</f>
        <v>2</v>
      </c>
      <c r="Q150" s="58">
        <f t="shared" si="24"/>
        <v>-0.25800000000000001</v>
      </c>
      <c r="R150" s="58">
        <f>VLOOKUP(A150,DistrictDetail_SY202223,'District Detail SY 202223'!$M$1,FALSE)</f>
        <v>0.26800000000000002</v>
      </c>
      <c r="S150" s="58">
        <f>VLOOKUP(A150,DistrictDetail_SY202223,'District Detail SY 202223'!$X$1,FALSE)</f>
        <v>0.878</v>
      </c>
      <c r="T150" s="58">
        <f t="shared" si="25"/>
        <v>0.61</v>
      </c>
      <c r="U150" s="58">
        <f>VLOOKUP(A150,DistrictDetail_SY202223,'District Detail SY 202223'!$L$1,FALSE)</f>
        <v>0.76100000000000001</v>
      </c>
      <c r="V150" s="58">
        <f>VLOOKUP(A150,DistrictDetail_SY202223,'District Detail SY 202223'!$V$1,FALSE)</f>
        <v>0</v>
      </c>
      <c r="W150" s="58">
        <f t="shared" si="26"/>
        <v>-0.76100000000000001</v>
      </c>
      <c r="X150" s="63">
        <f>VLOOKUP(A150,DistrictDetail_SY202223,'District Detail SY 202223'!$S$1,FALSE)</f>
        <v>0</v>
      </c>
      <c r="Y150" s="63">
        <f>VLOOKUP(A150,DistrictDetail_SY202223,'District Detail SY 202223'!$U$1,FALSE)</f>
        <v>0.38600000000000001</v>
      </c>
      <c r="Z150" s="63">
        <f>VLOOKUP(A150,DistrictDetail_SY202223,'District Detail SY 202223'!$W$1,FALSE)</f>
        <v>1.028</v>
      </c>
      <c r="AA150" s="63">
        <f>VLOOKUP(A150,DistrictDetail_SY202223,'District Detail SY 202223'!$Z$1,FALSE)</f>
        <v>0.3</v>
      </c>
      <c r="AB150" s="63">
        <f>VLOOKUP(A150,DistrictDetail_SY202223,'District Detail SY 202223'!$AA$1,FALSE)</f>
        <v>0.51400000000000001</v>
      </c>
      <c r="AC150" s="63">
        <f>VLOOKUP(A150,DistrictDetail_SY202223,'District Detail SY 202223'!$AB$1,FALSE)</f>
        <v>0</v>
      </c>
      <c r="AD150" s="63">
        <f>VLOOKUP(A150,DistrictDetail_SY202223,'District Detail SY 202223'!$AF$1,FALSE)</f>
        <v>3.0350000000000001</v>
      </c>
    </row>
    <row r="151" spans="1:30" x14ac:dyDescent="0.3">
      <c r="A151" t="s">
        <v>330</v>
      </c>
      <c r="B151" t="s">
        <v>331</v>
      </c>
      <c r="C151" s="61">
        <f t="shared" si="19"/>
        <v>5.6210000000000004</v>
      </c>
      <c r="D151" s="61">
        <f t="shared" si="27"/>
        <v>13.706</v>
      </c>
      <c r="E151" s="61">
        <f t="shared" si="20"/>
        <v>8.0849999999999991</v>
      </c>
      <c r="F151" s="58">
        <f>VLOOKUP(A151,DistrictDetail_SY202223,'District Detail SY 202223'!$Q$1,FALSE)</f>
        <v>0.17399999999999999</v>
      </c>
      <c r="G151" s="58">
        <f>VLOOKUP(A151,DistrictDetail_SY202223,'District Detail SY 202223'!$AD$1,FALSE)</f>
        <v>0.38800000000000001</v>
      </c>
      <c r="H151" s="58">
        <f t="shared" si="21"/>
        <v>0.21400000000000002</v>
      </c>
      <c r="I151" s="58">
        <f>VLOOKUP(A151,DistrictDetail_SY202223,'District Detail SY 202223'!$P$1,FALSE)</f>
        <v>0.30299999999999999</v>
      </c>
      <c r="J151" s="58">
        <f>VLOOKUP(A151,DistrictDetail_SY202223,'District Detail SY 202223'!$AE$1,FALSE)</f>
        <v>3.7819999999999996</v>
      </c>
      <c r="K151" s="58">
        <f t="shared" si="22"/>
        <v>3.4789999999999996</v>
      </c>
      <c r="L151" s="58">
        <f>VLOOKUP(A151,DistrictDetail_SY202223,'District Detail SY 202223'!$K$1,FALSE)</f>
        <v>3.7880000000000003</v>
      </c>
      <c r="M151" s="58">
        <f>VLOOKUP(A151,DistrictDetail_SY202223,'District Detail SY 202223'!$T$1,FALSE)</f>
        <v>4.7680000000000007</v>
      </c>
      <c r="N151" s="58">
        <f t="shared" si="23"/>
        <v>0.98000000000000043</v>
      </c>
      <c r="O151" s="58">
        <f>VLOOKUP(A151,DistrictDetail_SY202223,'District Detail SY 202223'!$N$1,FALSE)</f>
        <v>0.91500000000000004</v>
      </c>
      <c r="P151" s="58">
        <f>VLOOKUP(A151,DistrictDetail_SY202223,'District Detail SY 202223'!$Y$1,FALSE)</f>
        <v>1.512</v>
      </c>
      <c r="Q151" s="58">
        <f t="shared" si="24"/>
        <v>0.59699999999999998</v>
      </c>
      <c r="R151" s="58">
        <f>VLOOKUP(A151,DistrictDetail_SY202223,'District Detail SY 202223'!$M$1,FALSE)</f>
        <v>0.114</v>
      </c>
      <c r="S151" s="58">
        <f>VLOOKUP(A151,DistrictDetail_SY202223,'District Detail SY 202223'!$X$1,FALSE)</f>
        <v>0.22</v>
      </c>
      <c r="T151" s="58">
        <f t="shared" si="25"/>
        <v>0.106</v>
      </c>
      <c r="U151" s="58">
        <f>VLOOKUP(A151,DistrictDetail_SY202223,'District Detail SY 202223'!$L$1,FALSE)</f>
        <v>0.32700000000000007</v>
      </c>
      <c r="V151" s="58">
        <f>VLOOKUP(A151,DistrictDetail_SY202223,'District Detail SY 202223'!$V$1,FALSE)</f>
        <v>0</v>
      </c>
      <c r="W151" s="58">
        <f t="shared" si="26"/>
        <v>-0.32700000000000007</v>
      </c>
      <c r="X151" s="63">
        <f>VLOOKUP(A151,DistrictDetail_SY202223,'District Detail SY 202223'!$S$1,FALSE)</f>
        <v>0</v>
      </c>
      <c r="Y151" s="63">
        <f>VLOOKUP(A151,DistrictDetail_SY202223,'District Detail SY 202223'!$U$1,FALSE)</f>
        <v>0.59699999999999998</v>
      </c>
      <c r="Z151" s="63">
        <f>VLOOKUP(A151,DistrictDetail_SY202223,'District Detail SY 202223'!$W$1,FALSE)</f>
        <v>0.34099999999999997</v>
      </c>
      <c r="AA151" s="63">
        <f>VLOOKUP(A151,DistrictDetail_SY202223,'District Detail SY 202223'!$Z$1,FALSE)</f>
        <v>0.45399999999999996</v>
      </c>
      <c r="AB151" s="63">
        <f>VLOOKUP(A151,DistrictDetail_SY202223,'District Detail SY 202223'!$AA$1,FALSE)</f>
        <v>0</v>
      </c>
      <c r="AC151" s="63">
        <f>VLOOKUP(A151,DistrictDetail_SY202223,'District Detail SY 202223'!$AB$1,FALSE)</f>
        <v>0</v>
      </c>
      <c r="AD151" s="63">
        <f>VLOOKUP(A151,DistrictDetail_SY202223,'District Detail SY 202223'!$AF$1,FALSE)</f>
        <v>1.6440000000000001</v>
      </c>
    </row>
    <row r="152" spans="1:30" x14ac:dyDescent="0.3">
      <c r="A152" t="s">
        <v>332</v>
      </c>
      <c r="B152" t="s">
        <v>333</v>
      </c>
      <c r="C152" s="61">
        <f t="shared" si="19"/>
        <v>2.5409999999999999</v>
      </c>
      <c r="D152" s="61">
        <f t="shared" si="27"/>
        <v>3.1179999999999999</v>
      </c>
      <c r="E152" s="61">
        <f t="shared" si="20"/>
        <v>0.57699999999999996</v>
      </c>
      <c r="F152" s="58">
        <f>VLOOKUP(A152,DistrictDetail_SY202223,'District Detail SY 202223'!$Q$1,FALSE)</f>
        <v>8.2000000000000003E-2</v>
      </c>
      <c r="G152" s="58">
        <f>VLOOKUP(A152,DistrictDetail_SY202223,'District Detail SY 202223'!$AD$1,FALSE)</f>
        <v>1.268</v>
      </c>
      <c r="H152" s="58">
        <f t="shared" si="21"/>
        <v>1.1859999999999999</v>
      </c>
      <c r="I152" s="58">
        <f>VLOOKUP(A152,DistrictDetail_SY202223,'District Detail SY 202223'!$P$1,FALSE)</f>
        <v>0.13700000000000001</v>
      </c>
      <c r="J152" s="58">
        <f>VLOOKUP(A152,DistrictDetail_SY202223,'District Detail SY 202223'!$AE$1,FALSE)</f>
        <v>0</v>
      </c>
      <c r="K152" s="58">
        <f t="shared" si="22"/>
        <v>-0.13700000000000001</v>
      </c>
      <c r="L152" s="58">
        <f>VLOOKUP(A152,DistrictDetail_SY202223,'District Detail SY 202223'!$K$1,FALSE)</f>
        <v>1.7010000000000001</v>
      </c>
      <c r="M152" s="58">
        <f>VLOOKUP(A152,DistrictDetail_SY202223,'District Detail SY 202223'!$T$1,FALSE)</f>
        <v>1.5</v>
      </c>
      <c r="N152" s="58">
        <f t="shared" si="23"/>
        <v>-0.20100000000000007</v>
      </c>
      <c r="O152" s="58">
        <f>VLOOKUP(A152,DistrictDetail_SY202223,'District Detail SY 202223'!$N$1,FALSE)</f>
        <v>0.41400000000000003</v>
      </c>
      <c r="P152" s="58">
        <f>VLOOKUP(A152,DistrictDetail_SY202223,'District Detail SY 202223'!$Y$1,FALSE)</f>
        <v>0</v>
      </c>
      <c r="Q152" s="58">
        <f t="shared" si="24"/>
        <v>-0.41400000000000003</v>
      </c>
      <c r="R152" s="58">
        <f>VLOOKUP(A152,DistrictDetail_SY202223,'District Detail SY 202223'!$M$1,FALSE)</f>
        <v>5.3999999999999999E-2</v>
      </c>
      <c r="S152" s="58">
        <f>VLOOKUP(A152,DistrictDetail_SY202223,'District Detail SY 202223'!$X$1,FALSE)</f>
        <v>0</v>
      </c>
      <c r="T152" s="58">
        <f t="shared" si="25"/>
        <v>-5.3999999999999999E-2</v>
      </c>
      <c r="U152" s="58">
        <f>VLOOKUP(A152,DistrictDetail_SY202223,'District Detail SY 202223'!$L$1,FALSE)</f>
        <v>0.15300000000000002</v>
      </c>
      <c r="V152" s="58">
        <f>VLOOKUP(A152,DistrictDetail_SY202223,'District Detail SY 202223'!$V$1,FALSE)</f>
        <v>0</v>
      </c>
      <c r="W152" s="58">
        <f t="shared" si="26"/>
        <v>-0.15300000000000002</v>
      </c>
      <c r="X152" s="63">
        <f>VLOOKUP(A152,DistrictDetail_SY202223,'District Detail SY 202223'!$S$1,FALSE)</f>
        <v>0</v>
      </c>
      <c r="Y152" s="63">
        <f>VLOOKUP(A152,DistrictDetail_SY202223,'District Detail SY 202223'!$U$1,FALSE)</f>
        <v>0</v>
      </c>
      <c r="Z152" s="63">
        <f>VLOOKUP(A152,DistrictDetail_SY202223,'District Detail SY 202223'!$W$1,FALSE)</f>
        <v>0</v>
      </c>
      <c r="AA152" s="63">
        <f>VLOOKUP(A152,DistrictDetail_SY202223,'District Detail SY 202223'!$Z$1,FALSE)</f>
        <v>0</v>
      </c>
      <c r="AB152" s="63">
        <f>VLOOKUP(A152,DistrictDetail_SY202223,'District Detail SY 202223'!$AA$1,FALSE)</f>
        <v>0</v>
      </c>
      <c r="AC152" s="63">
        <f>VLOOKUP(A152,DistrictDetail_SY202223,'District Detail SY 202223'!$AB$1,FALSE)</f>
        <v>0</v>
      </c>
      <c r="AD152" s="63">
        <f>VLOOKUP(A152,DistrictDetail_SY202223,'District Detail SY 202223'!$AF$1,FALSE)</f>
        <v>0.35</v>
      </c>
    </row>
    <row r="153" spans="1:30" x14ac:dyDescent="0.3">
      <c r="A153" t="s">
        <v>334</v>
      </c>
      <c r="B153" t="s">
        <v>335</v>
      </c>
      <c r="C153" s="61">
        <f t="shared" si="19"/>
        <v>0.28000000000000003</v>
      </c>
      <c r="D153" s="61">
        <f t="shared" si="27"/>
        <v>1</v>
      </c>
      <c r="E153" s="61">
        <f t="shared" si="20"/>
        <v>0.72</v>
      </c>
      <c r="F153" s="58">
        <f>VLOOKUP(A153,DistrictDetail_SY202223,'District Detail SY 202223'!$Q$1,FALSE)</f>
        <v>7.0000000000000001E-3</v>
      </c>
      <c r="G153" s="58">
        <f>VLOOKUP(A153,DistrictDetail_SY202223,'District Detail SY 202223'!$AD$1,FALSE)</f>
        <v>0</v>
      </c>
      <c r="H153" s="58">
        <f t="shared" si="21"/>
        <v>-7.0000000000000001E-3</v>
      </c>
      <c r="I153" s="58">
        <f>VLOOKUP(A153,DistrictDetail_SY202223,'District Detail SY 202223'!$P$1,FALSE)</f>
        <v>1.4E-2</v>
      </c>
      <c r="J153" s="58">
        <f>VLOOKUP(A153,DistrictDetail_SY202223,'District Detail SY 202223'!$AE$1,FALSE)</f>
        <v>0</v>
      </c>
      <c r="K153" s="58">
        <f t="shared" si="22"/>
        <v>-1.4E-2</v>
      </c>
      <c r="L153" s="58">
        <f>VLOOKUP(A153,DistrictDetail_SY202223,'District Detail SY 202223'!$K$1,FALSE)</f>
        <v>0.19900000000000001</v>
      </c>
      <c r="M153" s="58">
        <f>VLOOKUP(A153,DistrictDetail_SY202223,'District Detail SY 202223'!$T$1,FALSE)</f>
        <v>1</v>
      </c>
      <c r="N153" s="58">
        <f t="shared" si="23"/>
        <v>0.80099999999999993</v>
      </c>
      <c r="O153" s="58">
        <f>VLOOKUP(A153,DistrictDetail_SY202223,'District Detail SY 202223'!$N$1,FALSE)</f>
        <v>4.0999999999999995E-2</v>
      </c>
      <c r="P153" s="58">
        <f>VLOOKUP(A153,DistrictDetail_SY202223,'District Detail SY 202223'!$Y$1,FALSE)</f>
        <v>0</v>
      </c>
      <c r="Q153" s="58">
        <f t="shared" si="24"/>
        <v>-4.0999999999999995E-2</v>
      </c>
      <c r="R153" s="58">
        <f>VLOOKUP(A153,DistrictDetail_SY202223,'District Detail SY 202223'!$M$1,FALSE)</f>
        <v>5.0000000000000001E-3</v>
      </c>
      <c r="S153" s="58">
        <f>VLOOKUP(A153,DistrictDetail_SY202223,'District Detail SY 202223'!$X$1,FALSE)</f>
        <v>0</v>
      </c>
      <c r="T153" s="58">
        <f t="shared" si="25"/>
        <v>-5.0000000000000001E-3</v>
      </c>
      <c r="U153" s="58">
        <f>VLOOKUP(A153,DistrictDetail_SY202223,'District Detail SY 202223'!$L$1,FALSE)</f>
        <v>1.4E-2</v>
      </c>
      <c r="V153" s="58">
        <f>VLOOKUP(A153,DistrictDetail_SY202223,'District Detail SY 202223'!$V$1,FALSE)</f>
        <v>0</v>
      </c>
      <c r="W153" s="58">
        <f t="shared" si="26"/>
        <v>-1.4E-2</v>
      </c>
      <c r="X153" s="63">
        <f>VLOOKUP(A153,DistrictDetail_SY202223,'District Detail SY 202223'!$S$1,FALSE)</f>
        <v>0</v>
      </c>
      <c r="Y153" s="63">
        <f>VLOOKUP(A153,DistrictDetail_SY202223,'District Detail SY 202223'!$U$1,FALSE)</f>
        <v>0</v>
      </c>
      <c r="Z153" s="63">
        <f>VLOOKUP(A153,DistrictDetail_SY202223,'District Detail SY 202223'!$W$1,FALSE)</f>
        <v>0</v>
      </c>
      <c r="AA153" s="63">
        <f>VLOOKUP(A153,DistrictDetail_SY202223,'District Detail SY 202223'!$Z$1,FALSE)</f>
        <v>0</v>
      </c>
      <c r="AB153" s="63">
        <f>VLOOKUP(A153,DistrictDetail_SY202223,'District Detail SY 202223'!$AA$1,FALSE)</f>
        <v>0</v>
      </c>
      <c r="AC153" s="63">
        <f>VLOOKUP(A153,DistrictDetail_SY202223,'District Detail SY 202223'!$AB$1,FALSE)</f>
        <v>0</v>
      </c>
      <c r="AD153" s="63">
        <f>VLOOKUP(A153,DistrictDetail_SY202223,'District Detail SY 202223'!$AF$1,FALSE)</f>
        <v>0</v>
      </c>
    </row>
    <row r="154" spans="1:30" x14ac:dyDescent="0.3">
      <c r="A154" t="s">
        <v>336</v>
      </c>
      <c r="B154" t="s">
        <v>337</v>
      </c>
      <c r="C154" s="61">
        <f t="shared" si="19"/>
        <v>16.157999999999998</v>
      </c>
      <c r="D154" s="61">
        <f t="shared" si="27"/>
        <v>31.269999999999996</v>
      </c>
      <c r="E154" s="61">
        <f t="shared" si="20"/>
        <v>15.111999999999998</v>
      </c>
      <c r="F154" s="58">
        <f>VLOOKUP(A154,DistrictDetail_SY202223,'District Detail SY 202223'!$Q$1,FALSE)</f>
        <v>0.51300000000000001</v>
      </c>
      <c r="G154" s="58">
        <f>VLOOKUP(A154,DistrictDetail_SY202223,'District Detail SY 202223'!$AD$1,FALSE)</f>
        <v>0.73899999999999999</v>
      </c>
      <c r="H154" s="58">
        <f t="shared" si="21"/>
        <v>0.22599999999999998</v>
      </c>
      <c r="I154" s="58">
        <f>VLOOKUP(A154,DistrictDetail_SY202223,'District Detail SY 202223'!$P$1,FALSE)</f>
        <v>0.873</v>
      </c>
      <c r="J154" s="58">
        <f>VLOOKUP(A154,DistrictDetail_SY202223,'District Detail SY 202223'!$AE$1,FALSE)</f>
        <v>6.7249999999999996</v>
      </c>
      <c r="K154" s="58">
        <f t="shared" si="22"/>
        <v>5.8519999999999994</v>
      </c>
      <c r="L154" s="58">
        <f>VLOOKUP(A154,DistrictDetail_SY202223,'District Detail SY 202223'!$K$1,FALSE)</f>
        <v>10.856999999999999</v>
      </c>
      <c r="M154" s="58">
        <f>VLOOKUP(A154,DistrictDetail_SY202223,'District Detail SY 202223'!$T$1,FALSE)</f>
        <v>11.2</v>
      </c>
      <c r="N154" s="58">
        <f t="shared" si="23"/>
        <v>0.34299999999999997</v>
      </c>
      <c r="O154" s="58">
        <f>VLOOKUP(A154,DistrictDetail_SY202223,'District Detail SY 202223'!$N$1,FALSE)</f>
        <v>2.6189999999999998</v>
      </c>
      <c r="P154" s="58">
        <f>VLOOKUP(A154,DistrictDetail_SY202223,'District Detail SY 202223'!$Y$1,FALSE)</f>
        <v>3.214</v>
      </c>
      <c r="Q154" s="58">
        <f t="shared" si="24"/>
        <v>0.5950000000000002</v>
      </c>
      <c r="R154" s="58">
        <f>VLOOKUP(A154,DistrictDetail_SY202223,'District Detail SY 202223'!$M$1,FALSE)</f>
        <v>0.33599999999999997</v>
      </c>
      <c r="S154" s="58">
        <f>VLOOKUP(A154,DistrictDetail_SY202223,'District Detail SY 202223'!$X$1,FALSE)</f>
        <v>0</v>
      </c>
      <c r="T154" s="58">
        <f t="shared" si="25"/>
        <v>-0.33599999999999997</v>
      </c>
      <c r="U154" s="58">
        <f>VLOOKUP(A154,DistrictDetail_SY202223,'District Detail SY 202223'!$L$1,FALSE)</f>
        <v>0.96</v>
      </c>
      <c r="V154" s="58">
        <f>VLOOKUP(A154,DistrictDetail_SY202223,'District Detail SY 202223'!$V$1,FALSE)</f>
        <v>1E-3</v>
      </c>
      <c r="W154" s="58">
        <f t="shared" si="26"/>
        <v>-0.95899999999999996</v>
      </c>
      <c r="X154" s="63">
        <f>VLOOKUP(A154,DistrictDetail_SY202223,'District Detail SY 202223'!$S$1,FALSE)</f>
        <v>0</v>
      </c>
      <c r="Y154" s="63">
        <f>VLOOKUP(A154,DistrictDetail_SY202223,'District Detail SY 202223'!$U$1,FALSE)</f>
        <v>0.65400000000000003</v>
      </c>
      <c r="Z154" s="63">
        <f>VLOOKUP(A154,DistrictDetail_SY202223,'District Detail SY 202223'!$W$1,FALSE)</f>
        <v>1.087</v>
      </c>
      <c r="AA154" s="63">
        <f>VLOOKUP(A154,DistrictDetail_SY202223,'District Detail SY 202223'!$Z$1,FALSE)</f>
        <v>0.26500000000000001</v>
      </c>
      <c r="AB154" s="63">
        <f>VLOOKUP(A154,DistrictDetail_SY202223,'District Detail SY 202223'!$AA$1,FALSE)</f>
        <v>0</v>
      </c>
      <c r="AC154" s="63">
        <f>VLOOKUP(A154,DistrictDetail_SY202223,'District Detail SY 202223'!$AB$1,FALSE)</f>
        <v>2.2320000000000002</v>
      </c>
      <c r="AD154" s="63">
        <f>VLOOKUP(A154,DistrictDetail_SY202223,'District Detail SY 202223'!$AF$1,FALSE)</f>
        <v>5.1529999999999996</v>
      </c>
    </row>
    <row r="155" spans="1:30" x14ac:dyDescent="0.3">
      <c r="A155" t="s">
        <v>338</v>
      </c>
      <c r="B155" t="s">
        <v>339</v>
      </c>
      <c r="C155" s="61">
        <f t="shared" si="19"/>
        <v>4.58</v>
      </c>
      <c r="D155" s="61">
        <f t="shared" si="27"/>
        <v>10.16</v>
      </c>
      <c r="E155" s="61">
        <f t="shared" si="20"/>
        <v>5.58</v>
      </c>
      <c r="F155" s="58">
        <f>VLOOKUP(A155,DistrictDetail_SY202223,'District Detail SY 202223'!$Q$1,FALSE)</f>
        <v>0.14799999999999999</v>
      </c>
      <c r="G155" s="58">
        <f>VLOOKUP(A155,DistrictDetail_SY202223,'District Detail SY 202223'!$AD$1,FALSE)</f>
        <v>0</v>
      </c>
      <c r="H155" s="58">
        <f t="shared" si="21"/>
        <v>-0.14799999999999999</v>
      </c>
      <c r="I155" s="58">
        <f>VLOOKUP(A155,DistrictDetail_SY202223,'District Detail SY 202223'!$P$1,FALSE)</f>
        <v>0.248</v>
      </c>
      <c r="J155" s="58">
        <f>VLOOKUP(A155,DistrictDetail_SY202223,'District Detail SY 202223'!$AE$1,FALSE)</f>
        <v>3.222</v>
      </c>
      <c r="K155" s="58">
        <f t="shared" si="22"/>
        <v>2.9740000000000002</v>
      </c>
      <c r="L155" s="58">
        <f>VLOOKUP(A155,DistrictDetail_SY202223,'District Detail SY 202223'!$K$1,FALSE)</f>
        <v>3.0630000000000002</v>
      </c>
      <c r="M155" s="58">
        <f>VLOOKUP(A155,DistrictDetail_SY202223,'District Detail SY 202223'!$T$1,FALSE)</f>
        <v>3.42</v>
      </c>
      <c r="N155" s="58">
        <f t="shared" si="23"/>
        <v>0.35699999999999976</v>
      </c>
      <c r="O155" s="58">
        <f>VLOOKUP(A155,DistrictDetail_SY202223,'District Detail SY 202223'!$N$1,FALSE)</f>
        <v>0.75</v>
      </c>
      <c r="P155" s="58">
        <f>VLOOKUP(A155,DistrictDetail_SY202223,'District Detail SY 202223'!$Y$1,FALSE)</f>
        <v>0</v>
      </c>
      <c r="Q155" s="58">
        <f t="shared" si="24"/>
        <v>-0.75</v>
      </c>
      <c r="R155" s="58">
        <f>VLOOKUP(A155,DistrictDetail_SY202223,'District Detail SY 202223'!$M$1,FALSE)</f>
        <v>9.6000000000000002E-2</v>
      </c>
      <c r="S155" s="58">
        <f>VLOOKUP(A155,DistrictDetail_SY202223,'District Detail SY 202223'!$X$1,FALSE)</f>
        <v>0.48299999999999998</v>
      </c>
      <c r="T155" s="58">
        <f t="shared" si="25"/>
        <v>0.38700000000000001</v>
      </c>
      <c r="U155" s="58">
        <f>VLOOKUP(A155,DistrictDetail_SY202223,'District Detail SY 202223'!$L$1,FALSE)</f>
        <v>0.27500000000000002</v>
      </c>
      <c r="V155" s="58">
        <f>VLOOKUP(A155,DistrictDetail_SY202223,'District Detail SY 202223'!$V$1,FALSE)</f>
        <v>0</v>
      </c>
      <c r="W155" s="58">
        <f t="shared" si="26"/>
        <v>-0.27500000000000002</v>
      </c>
      <c r="X155" s="63">
        <f>VLOOKUP(A155,DistrictDetail_SY202223,'District Detail SY 202223'!$S$1,FALSE)</f>
        <v>0</v>
      </c>
      <c r="Y155" s="63">
        <f>VLOOKUP(A155,DistrictDetail_SY202223,'District Detail SY 202223'!$U$1,FALSE)</f>
        <v>0.28499999999999998</v>
      </c>
      <c r="Z155" s="63">
        <f>VLOOKUP(A155,DistrictDetail_SY202223,'District Detail SY 202223'!$W$1,FALSE)</f>
        <v>0.28499999999999998</v>
      </c>
      <c r="AA155" s="63">
        <f>VLOOKUP(A155,DistrictDetail_SY202223,'District Detail SY 202223'!$Z$1,FALSE)</f>
        <v>0.17100000000000001</v>
      </c>
      <c r="AB155" s="63">
        <f>VLOOKUP(A155,DistrictDetail_SY202223,'District Detail SY 202223'!$AA$1,FALSE)</f>
        <v>0</v>
      </c>
      <c r="AC155" s="63">
        <f>VLOOKUP(A155,DistrictDetail_SY202223,'District Detail SY 202223'!$AB$1,FALSE)</f>
        <v>0</v>
      </c>
      <c r="AD155" s="63">
        <f>VLOOKUP(A155,DistrictDetail_SY202223,'District Detail SY 202223'!$AF$1,FALSE)</f>
        <v>2.294</v>
      </c>
    </row>
    <row r="156" spans="1:30" x14ac:dyDescent="0.3">
      <c r="A156" t="s">
        <v>340</v>
      </c>
      <c r="B156" t="s">
        <v>341</v>
      </c>
      <c r="C156" s="61">
        <f t="shared" si="19"/>
        <v>1.046</v>
      </c>
      <c r="D156" s="61">
        <f t="shared" si="27"/>
        <v>1.4750000000000001</v>
      </c>
      <c r="E156" s="61">
        <f t="shared" si="20"/>
        <v>0.42900000000000005</v>
      </c>
      <c r="F156" s="58">
        <f>VLOOKUP(A156,DistrictDetail_SY202223,'District Detail SY 202223'!$Q$1,FALSE)</f>
        <v>4.7E-2</v>
      </c>
      <c r="G156" s="58">
        <f>VLOOKUP(A156,DistrictDetail_SY202223,'District Detail SY 202223'!$AD$1,FALSE)</f>
        <v>0</v>
      </c>
      <c r="H156" s="58">
        <f t="shared" si="21"/>
        <v>-4.7E-2</v>
      </c>
      <c r="I156" s="58">
        <f>VLOOKUP(A156,DistrictDetail_SY202223,'District Detail SY 202223'!$P$1,FALSE)</f>
        <v>0.06</v>
      </c>
      <c r="J156" s="58">
        <f>VLOOKUP(A156,DistrictDetail_SY202223,'District Detail SY 202223'!$AE$1,FALSE)</f>
        <v>0</v>
      </c>
      <c r="K156" s="58">
        <f t="shared" si="22"/>
        <v>-0.06</v>
      </c>
      <c r="L156" s="58">
        <f>VLOOKUP(A156,DistrictDetail_SY202223,'District Detail SY 202223'!$K$1,FALSE)</f>
        <v>0.64700000000000002</v>
      </c>
      <c r="M156" s="58">
        <f>VLOOKUP(A156,DistrictDetail_SY202223,'District Detail SY 202223'!$T$1,FALSE)</f>
        <v>0.75</v>
      </c>
      <c r="N156" s="58">
        <f t="shared" si="23"/>
        <v>0.10299999999999998</v>
      </c>
      <c r="O156" s="58">
        <f>VLOOKUP(A156,DistrictDetail_SY202223,'District Detail SY 202223'!$N$1,FALSE)</f>
        <v>0.18199999999999997</v>
      </c>
      <c r="P156" s="58">
        <f>VLOOKUP(A156,DistrictDetail_SY202223,'District Detail SY 202223'!$Y$1,FALSE)</f>
        <v>0.192</v>
      </c>
      <c r="Q156" s="58">
        <f t="shared" si="24"/>
        <v>1.0000000000000037E-2</v>
      </c>
      <c r="R156" s="58">
        <f>VLOOKUP(A156,DistrictDetail_SY202223,'District Detail SY 202223'!$M$1,FALSE)</f>
        <v>2.7999999999999997E-2</v>
      </c>
      <c r="S156" s="58">
        <f>VLOOKUP(A156,DistrictDetail_SY202223,'District Detail SY 202223'!$X$1,FALSE)</f>
        <v>8.8999999999999996E-2</v>
      </c>
      <c r="T156" s="58">
        <f t="shared" si="25"/>
        <v>6.0999999999999999E-2</v>
      </c>
      <c r="U156" s="58">
        <f>VLOOKUP(A156,DistrictDetail_SY202223,'District Detail SY 202223'!$L$1,FALSE)</f>
        <v>8.2000000000000003E-2</v>
      </c>
      <c r="V156" s="58">
        <f>VLOOKUP(A156,DistrictDetail_SY202223,'District Detail SY 202223'!$V$1,FALSE)</f>
        <v>0</v>
      </c>
      <c r="W156" s="58">
        <f t="shared" si="26"/>
        <v>-8.2000000000000003E-2</v>
      </c>
      <c r="X156" s="63">
        <f>VLOOKUP(A156,DistrictDetail_SY202223,'District Detail SY 202223'!$S$1,FALSE)</f>
        <v>0</v>
      </c>
      <c r="Y156" s="63">
        <f>VLOOKUP(A156,DistrictDetail_SY202223,'District Detail SY 202223'!$U$1,FALSE)</f>
        <v>0.17799999999999999</v>
      </c>
      <c r="Z156" s="63">
        <f>VLOOKUP(A156,DistrictDetail_SY202223,'District Detail SY 202223'!$W$1,FALSE)</f>
        <v>0.26600000000000001</v>
      </c>
      <c r="AA156" s="63">
        <f>VLOOKUP(A156,DistrictDetail_SY202223,'District Detail SY 202223'!$Z$1,FALSE)</f>
        <v>0</v>
      </c>
      <c r="AB156" s="63">
        <f>VLOOKUP(A156,DistrictDetail_SY202223,'District Detail SY 202223'!$AA$1,FALSE)</f>
        <v>0</v>
      </c>
      <c r="AC156" s="63">
        <f>VLOOKUP(A156,DistrictDetail_SY202223,'District Detail SY 202223'!$AB$1,FALSE)</f>
        <v>0</v>
      </c>
      <c r="AD156" s="63">
        <f>VLOOKUP(A156,DistrictDetail_SY202223,'District Detail SY 202223'!$AF$1,FALSE)</f>
        <v>0</v>
      </c>
    </row>
    <row r="157" spans="1:30" x14ac:dyDescent="0.3">
      <c r="A157" t="s">
        <v>342</v>
      </c>
      <c r="B157" t="s">
        <v>343</v>
      </c>
      <c r="C157" s="61">
        <f t="shared" si="19"/>
        <v>28.148999999999997</v>
      </c>
      <c r="D157" s="61">
        <f t="shared" si="27"/>
        <v>69.467999999999989</v>
      </c>
      <c r="E157" s="61">
        <f t="shared" si="20"/>
        <v>41.318999999999988</v>
      </c>
      <c r="F157" s="58">
        <f>VLOOKUP(A157,DistrictDetail_SY202223,'District Detail SY 202223'!$Q$1,FALSE)</f>
        <v>0.93300000000000005</v>
      </c>
      <c r="G157" s="58">
        <f>VLOOKUP(A157,DistrictDetail_SY202223,'District Detail SY 202223'!$AD$1,FALSE)</f>
        <v>0</v>
      </c>
      <c r="H157" s="58">
        <f t="shared" si="21"/>
        <v>-0.93300000000000005</v>
      </c>
      <c r="I157" s="58">
        <f>VLOOKUP(A157,DistrictDetail_SY202223,'District Detail SY 202223'!$P$1,FALSE)</f>
        <v>1.5350000000000001</v>
      </c>
      <c r="J157" s="58">
        <f>VLOOKUP(A157,DistrictDetail_SY202223,'District Detail SY 202223'!$AE$1,FALSE)</f>
        <v>27.392000000000003</v>
      </c>
      <c r="K157" s="58">
        <f t="shared" si="22"/>
        <v>25.857000000000003</v>
      </c>
      <c r="L157" s="58">
        <f>VLOOKUP(A157,DistrictDetail_SY202223,'District Detail SY 202223'!$K$1,FALSE)</f>
        <v>18.709</v>
      </c>
      <c r="M157" s="58">
        <f>VLOOKUP(A157,DistrictDetail_SY202223,'District Detail SY 202223'!$T$1,FALSE)</f>
        <v>15.094000000000001</v>
      </c>
      <c r="N157" s="58">
        <f t="shared" si="23"/>
        <v>-3.6149999999999984</v>
      </c>
      <c r="O157" s="58">
        <f>VLOOKUP(A157,DistrictDetail_SY202223,'District Detail SY 202223'!$N$1,FALSE)</f>
        <v>4.641</v>
      </c>
      <c r="P157" s="58">
        <f>VLOOKUP(A157,DistrictDetail_SY202223,'District Detail SY 202223'!$Y$1,FALSE)</f>
        <v>6.1529999999999987</v>
      </c>
      <c r="Q157" s="58">
        <f t="shared" si="24"/>
        <v>1.5119999999999987</v>
      </c>
      <c r="R157" s="58">
        <f>VLOOKUP(A157,DistrictDetail_SY202223,'District Detail SY 202223'!$M$1,FALSE)</f>
        <v>0.60300000000000009</v>
      </c>
      <c r="S157" s="58">
        <f>VLOOKUP(A157,DistrictDetail_SY202223,'District Detail SY 202223'!$X$1,FALSE)</f>
        <v>1.4059999999999999</v>
      </c>
      <c r="T157" s="58">
        <f t="shared" si="25"/>
        <v>0.80299999999999983</v>
      </c>
      <c r="U157" s="58">
        <f>VLOOKUP(A157,DistrictDetail_SY202223,'District Detail SY 202223'!$L$1,FALSE)</f>
        <v>1.728</v>
      </c>
      <c r="V157" s="58">
        <f>VLOOKUP(A157,DistrictDetail_SY202223,'District Detail SY 202223'!$V$1,FALSE)</f>
        <v>7.7839999999999998</v>
      </c>
      <c r="W157" s="58">
        <f t="shared" si="26"/>
        <v>6.056</v>
      </c>
      <c r="X157" s="63">
        <f>VLOOKUP(A157,DistrictDetail_SY202223,'District Detail SY 202223'!$S$1,FALSE)</f>
        <v>0</v>
      </c>
      <c r="Y157" s="63">
        <f>VLOOKUP(A157,DistrictDetail_SY202223,'District Detail SY 202223'!$U$1,FALSE)</f>
        <v>0.79400000000000004</v>
      </c>
      <c r="Z157" s="63">
        <f>VLOOKUP(A157,DistrictDetail_SY202223,'District Detail SY 202223'!$W$1,FALSE)</f>
        <v>2.4129999999999998</v>
      </c>
      <c r="AA157" s="63">
        <f>VLOOKUP(A157,DistrictDetail_SY202223,'District Detail SY 202223'!$Z$1,FALSE)</f>
        <v>0.38600000000000001</v>
      </c>
      <c r="AB157" s="63">
        <f>VLOOKUP(A157,DistrictDetail_SY202223,'District Detail SY 202223'!$AA$1,FALSE)</f>
        <v>0.245</v>
      </c>
      <c r="AC157" s="63">
        <f>VLOOKUP(A157,DistrictDetail_SY202223,'District Detail SY 202223'!$AB$1,FALSE)</f>
        <v>0</v>
      </c>
      <c r="AD157" s="63">
        <f>VLOOKUP(A157,DistrictDetail_SY202223,'District Detail SY 202223'!$AF$1,FALSE)</f>
        <v>7.8010000000000002</v>
      </c>
    </row>
    <row r="158" spans="1:30" x14ac:dyDescent="0.3">
      <c r="A158" t="s">
        <v>344</v>
      </c>
      <c r="B158" t="s">
        <v>345</v>
      </c>
      <c r="C158" s="61">
        <f t="shared" si="19"/>
        <v>2.0179999999999998</v>
      </c>
      <c r="D158" s="61">
        <f t="shared" si="27"/>
        <v>4.0100000000000007</v>
      </c>
      <c r="E158" s="61">
        <f t="shared" si="20"/>
        <v>1.9920000000000009</v>
      </c>
      <c r="F158" s="58">
        <f>VLOOKUP(A158,DistrictDetail_SY202223,'District Detail SY 202223'!$Q$1,FALSE)</f>
        <v>6.3E-2</v>
      </c>
      <c r="G158" s="58">
        <f>VLOOKUP(A158,DistrictDetail_SY202223,'District Detail SY 202223'!$AD$1,FALSE)</f>
        <v>0</v>
      </c>
      <c r="H158" s="58">
        <f t="shared" si="21"/>
        <v>-6.3E-2</v>
      </c>
      <c r="I158" s="58">
        <f>VLOOKUP(A158,DistrictDetail_SY202223,'District Detail SY 202223'!$P$1,FALSE)</f>
        <v>0.108</v>
      </c>
      <c r="J158" s="58">
        <f>VLOOKUP(A158,DistrictDetail_SY202223,'District Detail SY 202223'!$AE$1,FALSE)</f>
        <v>2.1830000000000003</v>
      </c>
      <c r="K158" s="58">
        <f t="shared" si="22"/>
        <v>2.0750000000000002</v>
      </c>
      <c r="L158" s="58">
        <f>VLOOKUP(A158,DistrictDetail_SY202223,'District Detail SY 202223'!$K$1,FALSE)</f>
        <v>1.3620000000000001</v>
      </c>
      <c r="M158" s="58">
        <f>VLOOKUP(A158,DistrictDetail_SY202223,'District Detail SY 202223'!$T$1,FALSE)</f>
        <v>1</v>
      </c>
      <c r="N158" s="58">
        <f t="shared" si="23"/>
        <v>-0.3620000000000001</v>
      </c>
      <c r="O158" s="58">
        <f>VLOOKUP(A158,DistrictDetail_SY202223,'District Detail SY 202223'!$N$1,FALSE)</f>
        <v>0.32400000000000001</v>
      </c>
      <c r="P158" s="58">
        <f>VLOOKUP(A158,DistrictDetail_SY202223,'District Detail SY 202223'!$Y$1,FALSE)</f>
        <v>0</v>
      </c>
      <c r="Q158" s="58">
        <f t="shared" si="24"/>
        <v>-0.32400000000000001</v>
      </c>
      <c r="R158" s="58">
        <f>VLOOKUP(A158,DistrictDetail_SY202223,'District Detail SY 202223'!$M$1,FALSE)</f>
        <v>4.2000000000000003E-2</v>
      </c>
      <c r="S158" s="58">
        <f>VLOOKUP(A158,DistrictDetail_SY202223,'District Detail SY 202223'!$X$1,FALSE)</f>
        <v>0</v>
      </c>
      <c r="T158" s="58">
        <f t="shared" si="25"/>
        <v>-4.2000000000000003E-2</v>
      </c>
      <c r="U158" s="58">
        <f>VLOOKUP(A158,DistrictDetail_SY202223,'District Detail SY 202223'!$L$1,FALSE)</f>
        <v>0.11900000000000001</v>
      </c>
      <c r="V158" s="58">
        <f>VLOOKUP(A158,DistrictDetail_SY202223,'District Detail SY 202223'!$V$1,FALSE)</f>
        <v>0</v>
      </c>
      <c r="W158" s="58">
        <f t="shared" si="26"/>
        <v>-0.11900000000000001</v>
      </c>
      <c r="X158" s="63">
        <f>VLOOKUP(A158,DistrictDetail_SY202223,'District Detail SY 202223'!$S$1,FALSE)</f>
        <v>0</v>
      </c>
      <c r="Y158" s="63">
        <f>VLOOKUP(A158,DistrictDetail_SY202223,'District Detail SY 202223'!$U$1,FALSE)</f>
        <v>0</v>
      </c>
      <c r="Z158" s="63">
        <f>VLOOKUP(A158,DistrictDetail_SY202223,'District Detail SY 202223'!$W$1,FALSE)</f>
        <v>0</v>
      </c>
      <c r="AA158" s="63">
        <f>VLOOKUP(A158,DistrictDetail_SY202223,'District Detail SY 202223'!$Z$1,FALSE)</f>
        <v>0</v>
      </c>
      <c r="AB158" s="63">
        <f>VLOOKUP(A158,DistrictDetail_SY202223,'District Detail SY 202223'!$AA$1,FALSE)</f>
        <v>0.27600000000000002</v>
      </c>
      <c r="AC158" s="63">
        <f>VLOOKUP(A158,DistrictDetail_SY202223,'District Detail SY 202223'!$AB$1,FALSE)</f>
        <v>0</v>
      </c>
      <c r="AD158" s="63">
        <f>VLOOKUP(A158,DistrictDetail_SY202223,'District Detail SY 202223'!$AF$1,FALSE)</f>
        <v>0.55100000000000005</v>
      </c>
    </row>
    <row r="159" spans="1:30" x14ac:dyDescent="0.3">
      <c r="A159" t="s">
        <v>346</v>
      </c>
      <c r="B159" t="s">
        <v>347</v>
      </c>
      <c r="C159" s="61">
        <f t="shared" si="19"/>
        <v>3.2989999999999999</v>
      </c>
      <c r="D159" s="61">
        <f t="shared" si="27"/>
        <v>9.1449999999999996</v>
      </c>
      <c r="E159" s="61">
        <f t="shared" si="20"/>
        <v>5.8460000000000001</v>
      </c>
      <c r="F159" s="58">
        <f>VLOOKUP(A159,DistrictDetail_SY202223,'District Detail SY 202223'!$Q$1,FALSE)</f>
        <v>9.8000000000000004E-2</v>
      </c>
      <c r="G159" s="58">
        <f>VLOOKUP(A159,DistrictDetail_SY202223,'District Detail SY 202223'!$AD$1,FALSE)</f>
        <v>0</v>
      </c>
      <c r="H159" s="58">
        <f t="shared" si="21"/>
        <v>-9.8000000000000004E-2</v>
      </c>
      <c r="I159" s="58">
        <f>VLOOKUP(A159,DistrictDetail_SY202223,'District Detail SY 202223'!$P$1,FALSE)</f>
        <v>0.17599999999999999</v>
      </c>
      <c r="J159" s="58">
        <f>VLOOKUP(A159,DistrictDetail_SY202223,'District Detail SY 202223'!$AE$1,FALSE)</f>
        <v>3.4939999999999998</v>
      </c>
      <c r="K159" s="58">
        <f t="shared" si="22"/>
        <v>3.3179999999999996</v>
      </c>
      <c r="L159" s="58">
        <f>VLOOKUP(A159,DistrictDetail_SY202223,'District Detail SY 202223'!$K$1,FALSE)</f>
        <v>2.2439999999999998</v>
      </c>
      <c r="M159" s="58">
        <f>VLOOKUP(A159,DistrictDetail_SY202223,'District Detail SY 202223'!$T$1,FALSE)</f>
        <v>3</v>
      </c>
      <c r="N159" s="58">
        <f t="shared" si="23"/>
        <v>0.75600000000000023</v>
      </c>
      <c r="O159" s="58">
        <f>VLOOKUP(A159,DistrictDetail_SY202223,'District Detail SY 202223'!$N$1,FALSE)</f>
        <v>0.52800000000000002</v>
      </c>
      <c r="P159" s="58">
        <f>VLOOKUP(A159,DistrictDetail_SY202223,'District Detail SY 202223'!$Y$1,FALSE)</f>
        <v>0.64500000000000002</v>
      </c>
      <c r="Q159" s="58">
        <f t="shared" si="24"/>
        <v>0.11699999999999999</v>
      </c>
      <c r="R159" s="58">
        <f>VLOOKUP(A159,DistrictDetail_SY202223,'District Detail SY 202223'!$M$1,FALSE)</f>
        <v>6.6000000000000003E-2</v>
      </c>
      <c r="S159" s="58">
        <f>VLOOKUP(A159,DistrictDetail_SY202223,'District Detail SY 202223'!$X$1,FALSE)</f>
        <v>0.246</v>
      </c>
      <c r="T159" s="58">
        <f t="shared" si="25"/>
        <v>0.18</v>
      </c>
      <c r="U159" s="58">
        <f>VLOOKUP(A159,DistrictDetail_SY202223,'District Detail SY 202223'!$L$1,FALSE)</f>
        <v>0.187</v>
      </c>
      <c r="V159" s="58">
        <f>VLOOKUP(A159,DistrictDetail_SY202223,'District Detail SY 202223'!$V$1,FALSE)</f>
        <v>0.35</v>
      </c>
      <c r="W159" s="58">
        <f t="shared" si="26"/>
        <v>0.16299999999999998</v>
      </c>
      <c r="X159" s="63">
        <f>VLOOKUP(A159,DistrictDetail_SY202223,'District Detail SY 202223'!$S$1,FALSE)</f>
        <v>0</v>
      </c>
      <c r="Y159" s="63">
        <f>VLOOKUP(A159,DistrictDetail_SY202223,'District Detail SY 202223'!$U$1,FALSE)</f>
        <v>0</v>
      </c>
      <c r="Z159" s="63">
        <f>VLOOKUP(A159,DistrictDetail_SY202223,'District Detail SY 202223'!$W$1,FALSE)</f>
        <v>0.13</v>
      </c>
      <c r="AA159" s="63">
        <f>VLOOKUP(A159,DistrictDetail_SY202223,'District Detail SY 202223'!$Z$1,FALSE)</f>
        <v>0</v>
      </c>
      <c r="AB159" s="63">
        <f>VLOOKUP(A159,DistrictDetail_SY202223,'District Detail SY 202223'!$AA$1,FALSE)</f>
        <v>0.185</v>
      </c>
      <c r="AC159" s="63">
        <f>VLOOKUP(A159,DistrictDetail_SY202223,'District Detail SY 202223'!$AB$1,FALSE)</f>
        <v>0</v>
      </c>
      <c r="AD159" s="63">
        <f>VLOOKUP(A159,DistrictDetail_SY202223,'District Detail SY 202223'!$AF$1,FALSE)</f>
        <v>1.095</v>
      </c>
    </row>
    <row r="160" spans="1:30" x14ac:dyDescent="0.3">
      <c r="A160" t="s">
        <v>348</v>
      </c>
      <c r="B160" t="s">
        <v>349</v>
      </c>
      <c r="C160" s="61">
        <f t="shared" si="19"/>
        <v>5.4419999999999993</v>
      </c>
      <c r="D160" s="61">
        <f t="shared" si="27"/>
        <v>8.370000000000001</v>
      </c>
      <c r="E160" s="61">
        <f t="shared" si="20"/>
        <v>2.9280000000000017</v>
      </c>
      <c r="F160" s="58">
        <f>VLOOKUP(A160,DistrictDetail_SY202223,'District Detail SY 202223'!$Q$1,FALSE)</f>
        <v>0.17</v>
      </c>
      <c r="G160" s="58">
        <f>VLOOKUP(A160,DistrictDetail_SY202223,'District Detail SY 202223'!$AD$1,FALSE)</f>
        <v>0.64600000000000002</v>
      </c>
      <c r="H160" s="58">
        <f t="shared" si="21"/>
        <v>0.47599999999999998</v>
      </c>
      <c r="I160" s="58">
        <f>VLOOKUP(A160,DistrictDetail_SY202223,'District Detail SY 202223'!$P$1,FALSE)</f>
        <v>0.29399999999999998</v>
      </c>
      <c r="J160" s="58">
        <f>VLOOKUP(A160,DistrictDetail_SY202223,'District Detail SY 202223'!$AE$1,FALSE)</f>
        <v>0.44699999999999995</v>
      </c>
      <c r="K160" s="58">
        <f t="shared" si="22"/>
        <v>0.15299999999999997</v>
      </c>
      <c r="L160" s="58">
        <f>VLOOKUP(A160,DistrictDetail_SY202223,'District Detail SY 202223'!$K$1,FALSE)</f>
        <v>3.6509999999999998</v>
      </c>
      <c r="M160" s="58">
        <f>VLOOKUP(A160,DistrictDetail_SY202223,'District Detail SY 202223'!$T$1,FALSE)</f>
        <v>4.82</v>
      </c>
      <c r="N160" s="58">
        <f t="shared" si="23"/>
        <v>1.1690000000000005</v>
      </c>
      <c r="O160" s="58">
        <f>VLOOKUP(A160,DistrictDetail_SY202223,'District Detail SY 202223'!$N$1,FALSE)</f>
        <v>0.89500000000000002</v>
      </c>
      <c r="P160" s="58">
        <f>VLOOKUP(A160,DistrictDetail_SY202223,'District Detail SY 202223'!$Y$1,FALSE)</f>
        <v>0.5</v>
      </c>
      <c r="Q160" s="58">
        <f t="shared" si="24"/>
        <v>-0.39500000000000002</v>
      </c>
      <c r="R160" s="58">
        <f>VLOOKUP(A160,DistrictDetail_SY202223,'District Detail SY 202223'!$M$1,FALSE)</f>
        <v>0.112</v>
      </c>
      <c r="S160" s="58">
        <f>VLOOKUP(A160,DistrictDetail_SY202223,'District Detail SY 202223'!$X$1,FALSE)</f>
        <v>0.38500000000000001</v>
      </c>
      <c r="T160" s="58">
        <f t="shared" si="25"/>
        <v>0.27300000000000002</v>
      </c>
      <c r="U160" s="58">
        <f>VLOOKUP(A160,DistrictDetail_SY202223,'District Detail SY 202223'!$L$1,FALSE)</f>
        <v>0.32000000000000006</v>
      </c>
      <c r="V160" s="58">
        <f>VLOOKUP(A160,DistrictDetail_SY202223,'District Detail SY 202223'!$V$1,FALSE)</f>
        <v>0</v>
      </c>
      <c r="W160" s="58">
        <f t="shared" si="26"/>
        <v>-0.32000000000000006</v>
      </c>
      <c r="X160" s="63">
        <f>VLOOKUP(A160,DistrictDetail_SY202223,'District Detail SY 202223'!$S$1,FALSE)</f>
        <v>0</v>
      </c>
      <c r="Y160" s="63">
        <f>VLOOKUP(A160,DistrictDetail_SY202223,'District Detail SY 202223'!$U$1,FALSE)</f>
        <v>0.35499999999999998</v>
      </c>
      <c r="Z160" s="63">
        <f>VLOOKUP(A160,DistrictDetail_SY202223,'District Detail SY 202223'!$W$1,FALSE)</f>
        <v>0.85599999999999998</v>
      </c>
      <c r="AA160" s="63">
        <f>VLOOKUP(A160,DistrictDetail_SY202223,'District Detail SY 202223'!$Z$1,FALSE)</f>
        <v>0.112</v>
      </c>
      <c r="AB160" s="63">
        <f>VLOOKUP(A160,DistrictDetail_SY202223,'District Detail SY 202223'!$AA$1,FALSE)</f>
        <v>0</v>
      </c>
      <c r="AC160" s="63">
        <f>VLOOKUP(A160,DistrictDetail_SY202223,'District Detail SY 202223'!$AB$1,FALSE)</f>
        <v>0</v>
      </c>
      <c r="AD160" s="63">
        <f>VLOOKUP(A160,DistrictDetail_SY202223,'District Detail SY 202223'!$AF$1,FALSE)</f>
        <v>0.249</v>
      </c>
    </row>
    <row r="161" spans="1:30" x14ac:dyDescent="0.3">
      <c r="A161" t="s">
        <v>350</v>
      </c>
      <c r="B161" t="s">
        <v>351</v>
      </c>
      <c r="C161" s="61">
        <f t="shared" si="19"/>
        <v>0.22500000000000003</v>
      </c>
      <c r="D161" s="61">
        <f t="shared" si="27"/>
        <v>0.34299999999999997</v>
      </c>
      <c r="E161" s="61">
        <f t="shared" si="20"/>
        <v>0.11799999999999994</v>
      </c>
      <c r="F161" s="58">
        <f>VLOOKUP(A161,DistrictDetail_SY202223,'District Detail SY 202223'!$Q$1,FALSE)</f>
        <v>1.2E-2</v>
      </c>
      <c r="G161" s="58">
        <f>VLOOKUP(A161,DistrictDetail_SY202223,'District Detail SY 202223'!$AD$1,FALSE)</f>
        <v>0</v>
      </c>
      <c r="H161" s="58">
        <f t="shared" si="21"/>
        <v>-1.2E-2</v>
      </c>
      <c r="I161" s="58">
        <f>VLOOKUP(A161,DistrictDetail_SY202223,'District Detail SY 202223'!$P$1,FALSE)</f>
        <v>1.2999999999999999E-2</v>
      </c>
      <c r="J161" s="58">
        <f>VLOOKUP(A161,DistrictDetail_SY202223,'District Detail SY 202223'!$AE$1,FALSE)</f>
        <v>0</v>
      </c>
      <c r="K161" s="58">
        <f t="shared" si="22"/>
        <v>-1.2999999999999999E-2</v>
      </c>
      <c r="L161" s="58">
        <f>VLOOKUP(A161,DistrictDetail_SY202223,'District Detail SY 202223'!$K$1,FALSE)</f>
        <v>0.129</v>
      </c>
      <c r="M161" s="58">
        <f>VLOOKUP(A161,DistrictDetail_SY202223,'District Detail SY 202223'!$T$1,FALSE)</f>
        <v>0.156</v>
      </c>
      <c r="N161" s="58">
        <f t="shared" si="23"/>
        <v>2.6999999999999996E-2</v>
      </c>
      <c r="O161" s="58">
        <f>VLOOKUP(A161,DistrictDetail_SY202223,'District Detail SY 202223'!$N$1,FALSE)</f>
        <v>4.3999999999999997E-2</v>
      </c>
      <c r="P161" s="58">
        <f>VLOOKUP(A161,DistrictDetail_SY202223,'District Detail SY 202223'!$Y$1,FALSE)</f>
        <v>0</v>
      </c>
      <c r="Q161" s="58">
        <f t="shared" si="24"/>
        <v>-4.3999999999999997E-2</v>
      </c>
      <c r="R161" s="58">
        <f>VLOOKUP(A161,DistrictDetail_SY202223,'District Detail SY 202223'!$M$1,FALSE)</f>
        <v>7.0000000000000001E-3</v>
      </c>
      <c r="S161" s="58">
        <f>VLOOKUP(A161,DistrictDetail_SY202223,'District Detail SY 202223'!$X$1,FALSE)</f>
        <v>0</v>
      </c>
      <c r="T161" s="58">
        <f t="shared" si="25"/>
        <v>-7.0000000000000001E-3</v>
      </c>
      <c r="U161" s="58">
        <f>VLOOKUP(A161,DistrictDetail_SY202223,'District Detail SY 202223'!$L$1,FALSE)</f>
        <v>0.02</v>
      </c>
      <c r="V161" s="58">
        <f>VLOOKUP(A161,DistrictDetail_SY202223,'District Detail SY 202223'!$V$1,FALSE)</f>
        <v>0</v>
      </c>
      <c r="W161" s="58">
        <f t="shared" si="26"/>
        <v>-0.02</v>
      </c>
      <c r="X161" s="63">
        <f>VLOOKUP(A161,DistrictDetail_SY202223,'District Detail SY 202223'!$S$1,FALSE)</f>
        <v>0</v>
      </c>
      <c r="Y161" s="63">
        <f>VLOOKUP(A161,DistrictDetail_SY202223,'District Detail SY 202223'!$U$1,FALSE)</f>
        <v>0</v>
      </c>
      <c r="Z161" s="63">
        <f>VLOOKUP(A161,DistrictDetail_SY202223,'District Detail SY 202223'!$W$1,FALSE)</f>
        <v>0</v>
      </c>
      <c r="AA161" s="63">
        <f>VLOOKUP(A161,DistrictDetail_SY202223,'District Detail SY 202223'!$Z$1,FALSE)</f>
        <v>0</v>
      </c>
      <c r="AB161" s="63">
        <f>VLOOKUP(A161,DistrictDetail_SY202223,'District Detail SY 202223'!$AA$1,FALSE)</f>
        <v>0</v>
      </c>
      <c r="AC161" s="63">
        <f>VLOOKUP(A161,DistrictDetail_SY202223,'District Detail SY 202223'!$AB$1,FALSE)</f>
        <v>0</v>
      </c>
      <c r="AD161" s="63">
        <f>VLOOKUP(A161,DistrictDetail_SY202223,'District Detail SY 202223'!$AF$1,FALSE)</f>
        <v>0.187</v>
      </c>
    </row>
    <row r="162" spans="1:30" x14ac:dyDescent="0.3">
      <c r="A162" t="s">
        <v>352</v>
      </c>
      <c r="B162" t="s">
        <v>353</v>
      </c>
      <c r="C162" s="61">
        <f t="shared" si="19"/>
        <v>21.201000000000004</v>
      </c>
      <c r="D162" s="61">
        <f t="shared" si="27"/>
        <v>43.722999999999999</v>
      </c>
      <c r="E162" s="61">
        <f t="shared" si="20"/>
        <v>22.521999999999995</v>
      </c>
      <c r="F162" s="58">
        <f>VLOOKUP(A162,DistrictDetail_SY202223,'District Detail SY 202223'!$Q$1,FALSE)</f>
        <v>0.64300000000000002</v>
      </c>
      <c r="G162" s="58">
        <f>VLOOKUP(A162,DistrictDetail_SY202223,'District Detail SY 202223'!$AD$1,FALSE)</f>
        <v>0</v>
      </c>
      <c r="H162" s="58">
        <f t="shared" si="21"/>
        <v>-0.64300000000000002</v>
      </c>
      <c r="I162" s="58">
        <f>VLOOKUP(A162,DistrictDetail_SY202223,'District Detail SY 202223'!$P$1,FALSE)</f>
        <v>1.1380000000000001</v>
      </c>
      <c r="J162" s="58">
        <f>VLOOKUP(A162,DistrictDetail_SY202223,'District Detail SY 202223'!$AE$1,FALSE)</f>
        <v>10.404</v>
      </c>
      <c r="K162" s="58">
        <f t="shared" si="22"/>
        <v>9.266</v>
      </c>
      <c r="L162" s="58">
        <f>VLOOKUP(A162,DistrictDetail_SY202223,'District Detail SY 202223'!$K$1,FALSE)</f>
        <v>14.358000000000001</v>
      </c>
      <c r="M162" s="58">
        <f>VLOOKUP(A162,DistrictDetail_SY202223,'District Detail SY 202223'!$T$1,FALSE)</f>
        <v>17</v>
      </c>
      <c r="N162" s="58">
        <f t="shared" si="23"/>
        <v>2.6419999999999995</v>
      </c>
      <c r="O162" s="58">
        <f>VLOOKUP(A162,DistrictDetail_SY202223,'District Detail SY 202223'!$N$1,FALSE)</f>
        <v>3.415</v>
      </c>
      <c r="P162" s="58">
        <f>VLOOKUP(A162,DistrictDetail_SY202223,'District Detail SY 202223'!$Y$1,FALSE)</f>
        <v>3.2</v>
      </c>
      <c r="Q162" s="58">
        <f t="shared" si="24"/>
        <v>-0.21499999999999986</v>
      </c>
      <c r="R162" s="58">
        <f>VLOOKUP(A162,DistrictDetail_SY202223,'District Detail SY 202223'!$M$1,FALSE)</f>
        <v>0.42699999999999999</v>
      </c>
      <c r="S162" s="58">
        <f>VLOOKUP(A162,DistrictDetail_SY202223,'District Detail SY 202223'!$X$1,FALSE)</f>
        <v>0</v>
      </c>
      <c r="T162" s="58">
        <f t="shared" si="25"/>
        <v>-0.42699999999999999</v>
      </c>
      <c r="U162" s="58">
        <f>VLOOKUP(A162,DistrictDetail_SY202223,'District Detail SY 202223'!$L$1,FALSE)</f>
        <v>1.22</v>
      </c>
      <c r="V162" s="58">
        <f>VLOOKUP(A162,DistrictDetail_SY202223,'District Detail SY 202223'!$V$1,FALSE)</f>
        <v>4.5999999999999996</v>
      </c>
      <c r="W162" s="58">
        <f t="shared" si="26"/>
        <v>3.38</v>
      </c>
      <c r="X162" s="63">
        <f>VLOOKUP(A162,DistrictDetail_SY202223,'District Detail SY 202223'!$S$1,FALSE)</f>
        <v>0</v>
      </c>
      <c r="Y162" s="63">
        <f>VLOOKUP(A162,DistrictDetail_SY202223,'District Detail SY 202223'!$U$1,FALSE)</f>
        <v>0.85599999999999998</v>
      </c>
      <c r="Z162" s="63">
        <f>VLOOKUP(A162,DistrictDetail_SY202223,'District Detail SY 202223'!$W$1,FALSE)</f>
        <v>2.782</v>
      </c>
      <c r="AA162" s="63">
        <f>VLOOKUP(A162,DistrictDetail_SY202223,'District Detail SY 202223'!$Z$1,FALSE)</f>
        <v>0.161</v>
      </c>
      <c r="AB162" s="63">
        <f>VLOOKUP(A162,DistrictDetail_SY202223,'District Detail SY 202223'!$AA$1,FALSE)</f>
        <v>0</v>
      </c>
      <c r="AC162" s="63">
        <f>VLOOKUP(A162,DistrictDetail_SY202223,'District Detail SY 202223'!$AB$1,FALSE)</f>
        <v>0</v>
      </c>
      <c r="AD162" s="63">
        <f>VLOOKUP(A162,DistrictDetail_SY202223,'District Detail SY 202223'!$AF$1,FALSE)</f>
        <v>4.72</v>
      </c>
    </row>
    <row r="163" spans="1:30" x14ac:dyDescent="0.3">
      <c r="A163" t="s">
        <v>354</v>
      </c>
      <c r="B163" t="s">
        <v>355</v>
      </c>
      <c r="C163" s="61">
        <f t="shared" si="19"/>
        <v>2.1229999999999998</v>
      </c>
      <c r="D163" s="61">
        <f t="shared" si="27"/>
        <v>6</v>
      </c>
      <c r="E163" s="61">
        <f t="shared" si="20"/>
        <v>3.8770000000000002</v>
      </c>
      <c r="F163" s="58">
        <f>VLOOKUP(A163,DistrictDetail_SY202223,'District Detail SY 202223'!$Q$1,FALSE)</f>
        <v>6.4000000000000001E-2</v>
      </c>
      <c r="G163" s="58">
        <f>VLOOKUP(A163,DistrictDetail_SY202223,'District Detail SY 202223'!$AD$1,FALSE)</f>
        <v>0</v>
      </c>
      <c r="H163" s="58">
        <f t="shared" si="21"/>
        <v>-6.4000000000000001E-2</v>
      </c>
      <c r="I163" s="58">
        <f>VLOOKUP(A163,DistrictDetail_SY202223,'District Detail SY 202223'!$P$1,FALSE)</f>
        <v>0.114</v>
      </c>
      <c r="J163" s="58">
        <f>VLOOKUP(A163,DistrictDetail_SY202223,'District Detail SY 202223'!$AE$1,FALSE)</f>
        <v>0</v>
      </c>
      <c r="K163" s="58">
        <f t="shared" si="22"/>
        <v>-0.114</v>
      </c>
      <c r="L163" s="58">
        <f>VLOOKUP(A163,DistrictDetail_SY202223,'District Detail SY 202223'!$K$1,FALSE)</f>
        <v>1.44</v>
      </c>
      <c r="M163" s="58">
        <f>VLOOKUP(A163,DistrictDetail_SY202223,'District Detail SY 202223'!$T$1,FALSE)</f>
        <v>5</v>
      </c>
      <c r="N163" s="58">
        <f t="shared" si="23"/>
        <v>3.56</v>
      </c>
      <c r="O163" s="58">
        <f>VLOOKUP(A163,DistrictDetail_SY202223,'District Detail SY 202223'!$N$1,FALSE)</f>
        <v>0.34100000000000003</v>
      </c>
      <c r="P163" s="58">
        <f>VLOOKUP(A163,DistrictDetail_SY202223,'District Detail SY 202223'!$Y$1,FALSE)</f>
        <v>1</v>
      </c>
      <c r="Q163" s="58">
        <f t="shared" si="24"/>
        <v>0.65900000000000003</v>
      </c>
      <c r="R163" s="58">
        <f>VLOOKUP(A163,DistrictDetail_SY202223,'District Detail SY 202223'!$M$1,FALSE)</f>
        <v>4.2999999999999997E-2</v>
      </c>
      <c r="S163" s="58">
        <f>VLOOKUP(A163,DistrictDetail_SY202223,'District Detail SY 202223'!$X$1,FALSE)</f>
        <v>0</v>
      </c>
      <c r="T163" s="58">
        <f t="shared" si="25"/>
        <v>-4.2999999999999997E-2</v>
      </c>
      <c r="U163" s="58">
        <f>VLOOKUP(A163,DistrictDetail_SY202223,'District Detail SY 202223'!$L$1,FALSE)</f>
        <v>0.121</v>
      </c>
      <c r="V163" s="58">
        <f>VLOOKUP(A163,DistrictDetail_SY202223,'District Detail SY 202223'!$V$1,FALSE)</f>
        <v>0</v>
      </c>
      <c r="W163" s="58">
        <f t="shared" si="26"/>
        <v>-0.121</v>
      </c>
      <c r="X163" s="63">
        <f>VLOOKUP(A163,DistrictDetail_SY202223,'District Detail SY 202223'!$S$1,FALSE)</f>
        <v>0</v>
      </c>
      <c r="Y163" s="63">
        <f>VLOOKUP(A163,DistrictDetail_SY202223,'District Detail SY 202223'!$U$1,FALSE)</f>
        <v>0</v>
      </c>
      <c r="Z163" s="63">
        <f>VLOOKUP(A163,DistrictDetail_SY202223,'District Detail SY 202223'!$W$1,FALSE)</f>
        <v>0</v>
      </c>
      <c r="AA163" s="63">
        <f>VLOOKUP(A163,DistrictDetail_SY202223,'District Detail SY 202223'!$Z$1,FALSE)</f>
        <v>0</v>
      </c>
      <c r="AB163" s="63">
        <f>VLOOKUP(A163,DistrictDetail_SY202223,'District Detail SY 202223'!$AA$1,FALSE)</f>
        <v>0</v>
      </c>
      <c r="AC163" s="63">
        <f>VLOOKUP(A163,DistrictDetail_SY202223,'District Detail SY 202223'!$AB$1,FALSE)</f>
        <v>0</v>
      </c>
      <c r="AD163" s="63">
        <f>VLOOKUP(A163,DistrictDetail_SY202223,'District Detail SY 202223'!$AF$1,FALSE)</f>
        <v>0</v>
      </c>
    </row>
    <row r="164" spans="1:30" x14ac:dyDescent="0.3">
      <c r="A164" t="s">
        <v>356</v>
      </c>
      <c r="B164" t="s">
        <v>357</v>
      </c>
      <c r="C164" s="61">
        <f t="shared" si="19"/>
        <v>53.347999999999999</v>
      </c>
      <c r="D164" s="61">
        <f t="shared" si="27"/>
        <v>91.402999999999992</v>
      </c>
      <c r="E164" s="61">
        <f t="shared" si="20"/>
        <v>38.054999999999993</v>
      </c>
      <c r="F164" s="58">
        <f>VLOOKUP(A164,DistrictDetail_SY202223,'District Detail SY 202223'!$Q$1,FALSE)</f>
        <v>1.6220000000000001</v>
      </c>
      <c r="G164" s="58">
        <f>VLOOKUP(A164,DistrictDetail_SY202223,'District Detail SY 202223'!$AD$1,FALSE)</f>
        <v>1.177</v>
      </c>
      <c r="H164" s="58">
        <f t="shared" si="21"/>
        <v>-0.44500000000000006</v>
      </c>
      <c r="I164" s="58">
        <f>VLOOKUP(A164,DistrictDetail_SY202223,'District Detail SY 202223'!$P$1,FALSE)</f>
        <v>2.859</v>
      </c>
      <c r="J164" s="58">
        <f>VLOOKUP(A164,DistrictDetail_SY202223,'District Detail SY 202223'!$AE$1,FALSE)</f>
        <v>17.510999999999999</v>
      </c>
      <c r="K164" s="58">
        <f t="shared" si="22"/>
        <v>14.651999999999999</v>
      </c>
      <c r="L164" s="58">
        <f>VLOOKUP(A164,DistrictDetail_SY202223,'District Detail SY 202223'!$K$1,FALSE)</f>
        <v>36.177999999999997</v>
      </c>
      <c r="M164" s="58">
        <f>VLOOKUP(A164,DistrictDetail_SY202223,'District Detail SY 202223'!$T$1,FALSE)</f>
        <v>32.524999999999999</v>
      </c>
      <c r="N164" s="58">
        <f t="shared" si="23"/>
        <v>-3.6529999999999987</v>
      </c>
      <c r="O164" s="58">
        <f>VLOOKUP(A164,DistrictDetail_SY202223,'District Detail SY 202223'!$N$1,FALSE)</f>
        <v>8.5389999999999997</v>
      </c>
      <c r="P164" s="58">
        <f>VLOOKUP(A164,DistrictDetail_SY202223,'District Detail SY 202223'!$Y$1,FALSE)</f>
        <v>13.846</v>
      </c>
      <c r="Q164" s="58">
        <f t="shared" si="24"/>
        <v>5.3070000000000004</v>
      </c>
      <c r="R164" s="58">
        <f>VLOOKUP(A164,DistrictDetail_SY202223,'District Detail SY 202223'!$M$1,FALSE)</f>
        <v>1.077</v>
      </c>
      <c r="S164" s="58">
        <f>VLOOKUP(A164,DistrictDetail_SY202223,'District Detail SY 202223'!$X$1,FALSE)</f>
        <v>6.3490000000000002</v>
      </c>
      <c r="T164" s="58">
        <f t="shared" si="25"/>
        <v>5.2720000000000002</v>
      </c>
      <c r="U164" s="58">
        <f>VLOOKUP(A164,DistrictDetail_SY202223,'District Detail SY 202223'!$L$1,FALSE)</f>
        <v>3.073</v>
      </c>
      <c r="V164" s="58">
        <f>VLOOKUP(A164,DistrictDetail_SY202223,'District Detail SY 202223'!$V$1,FALSE)</f>
        <v>7</v>
      </c>
      <c r="W164" s="58">
        <f t="shared" si="26"/>
        <v>3.927</v>
      </c>
      <c r="X164" s="63">
        <f>VLOOKUP(A164,DistrictDetail_SY202223,'District Detail SY 202223'!$S$1,FALSE)</f>
        <v>0.27200000000000002</v>
      </c>
      <c r="Y164" s="63">
        <f>VLOOKUP(A164,DistrictDetail_SY202223,'District Detail SY 202223'!$U$1,FALSE)</f>
        <v>3.5110000000000001</v>
      </c>
      <c r="Z164" s="63">
        <f>VLOOKUP(A164,DistrictDetail_SY202223,'District Detail SY 202223'!$W$1,FALSE)</f>
        <v>6.9450000000000003</v>
      </c>
      <c r="AA164" s="63">
        <f>VLOOKUP(A164,DistrictDetail_SY202223,'District Detail SY 202223'!$Z$1,FALSE)</f>
        <v>0.95299999999999996</v>
      </c>
      <c r="AB164" s="63">
        <f>VLOOKUP(A164,DistrictDetail_SY202223,'District Detail SY 202223'!$AA$1,FALSE)</f>
        <v>0</v>
      </c>
      <c r="AC164" s="63">
        <f>VLOOKUP(A164,DistrictDetail_SY202223,'District Detail SY 202223'!$AB$1,FALSE)</f>
        <v>0.16300000000000001</v>
      </c>
      <c r="AD164" s="63">
        <f>VLOOKUP(A164,DistrictDetail_SY202223,'District Detail SY 202223'!$AF$1,FALSE)</f>
        <v>1.151</v>
      </c>
    </row>
    <row r="165" spans="1:30" x14ac:dyDescent="0.3">
      <c r="A165" t="s">
        <v>358</v>
      </c>
      <c r="B165" t="s">
        <v>359</v>
      </c>
      <c r="C165" s="61">
        <f t="shared" si="19"/>
        <v>4.1840000000000002</v>
      </c>
      <c r="D165" s="61">
        <f t="shared" si="27"/>
        <v>5.6349999999999998</v>
      </c>
      <c r="E165" s="61">
        <f t="shared" si="20"/>
        <v>1.4509999999999996</v>
      </c>
      <c r="F165" s="58">
        <f>VLOOKUP(A165,DistrictDetail_SY202223,'District Detail SY 202223'!$Q$1,FALSE)</f>
        <v>0.14599999999999999</v>
      </c>
      <c r="G165" s="58">
        <f>VLOOKUP(A165,DistrictDetail_SY202223,'District Detail SY 202223'!$AD$1,FALSE)</f>
        <v>0</v>
      </c>
      <c r="H165" s="58">
        <f t="shared" si="21"/>
        <v>-0.14599999999999999</v>
      </c>
      <c r="I165" s="58">
        <f>VLOOKUP(A165,DistrictDetail_SY202223,'District Detail SY 202223'!$P$1,FALSE)</f>
        <v>0.22900000000000001</v>
      </c>
      <c r="J165" s="58">
        <f>VLOOKUP(A165,DistrictDetail_SY202223,'District Detail SY 202223'!$AE$1,FALSE)</f>
        <v>0.46100000000000002</v>
      </c>
      <c r="K165" s="58">
        <f t="shared" si="22"/>
        <v>0.23200000000000001</v>
      </c>
      <c r="L165" s="58">
        <f>VLOOKUP(A165,DistrictDetail_SY202223,'District Detail SY 202223'!$K$1,FALSE)</f>
        <v>2.77</v>
      </c>
      <c r="M165" s="58">
        <f>VLOOKUP(A165,DistrictDetail_SY202223,'District Detail SY 202223'!$T$1,FALSE)</f>
        <v>2.95</v>
      </c>
      <c r="N165" s="58">
        <f t="shared" si="23"/>
        <v>0.18000000000000016</v>
      </c>
      <c r="O165" s="58">
        <f>VLOOKUP(A165,DistrictDetail_SY202223,'District Detail SY 202223'!$N$1,FALSE)</f>
        <v>0.68</v>
      </c>
      <c r="P165" s="58">
        <f>VLOOKUP(A165,DistrictDetail_SY202223,'District Detail SY 202223'!$Y$1,FALSE)</f>
        <v>1</v>
      </c>
      <c r="Q165" s="58">
        <f t="shared" si="24"/>
        <v>0.31999999999999995</v>
      </c>
      <c r="R165" s="58">
        <f>VLOOKUP(A165,DistrictDetail_SY202223,'District Detail SY 202223'!$M$1,FALSE)</f>
        <v>9.2999999999999999E-2</v>
      </c>
      <c r="S165" s="58">
        <f>VLOOKUP(A165,DistrictDetail_SY202223,'District Detail SY 202223'!$X$1,FALSE)</f>
        <v>0.17499999999999999</v>
      </c>
      <c r="T165" s="58">
        <f t="shared" si="25"/>
        <v>8.199999999999999E-2</v>
      </c>
      <c r="U165" s="58">
        <f>VLOOKUP(A165,DistrictDetail_SY202223,'District Detail SY 202223'!$L$1,FALSE)</f>
        <v>0.26600000000000001</v>
      </c>
      <c r="V165" s="58">
        <f>VLOOKUP(A165,DistrictDetail_SY202223,'District Detail SY 202223'!$V$1,FALSE)</f>
        <v>0</v>
      </c>
      <c r="W165" s="58">
        <f t="shared" si="26"/>
        <v>-0.26600000000000001</v>
      </c>
      <c r="X165" s="63">
        <f>VLOOKUP(A165,DistrictDetail_SY202223,'District Detail SY 202223'!$S$1,FALSE)</f>
        <v>0</v>
      </c>
      <c r="Y165" s="63">
        <f>VLOOKUP(A165,DistrictDetail_SY202223,'District Detail SY 202223'!$U$1,FALSE)</f>
        <v>0</v>
      </c>
      <c r="Z165" s="63">
        <f>VLOOKUP(A165,DistrictDetail_SY202223,'District Detail SY 202223'!$W$1,FALSE)</f>
        <v>0.35099999999999998</v>
      </c>
      <c r="AA165" s="63">
        <f>VLOOKUP(A165,DistrictDetail_SY202223,'District Detail SY 202223'!$Z$1,FALSE)</f>
        <v>0</v>
      </c>
      <c r="AB165" s="63">
        <f>VLOOKUP(A165,DistrictDetail_SY202223,'District Detail SY 202223'!$AA$1,FALSE)</f>
        <v>0</v>
      </c>
      <c r="AC165" s="63">
        <f>VLOOKUP(A165,DistrictDetail_SY202223,'District Detail SY 202223'!$AB$1,FALSE)</f>
        <v>0</v>
      </c>
      <c r="AD165" s="63">
        <f>VLOOKUP(A165,DistrictDetail_SY202223,'District Detail SY 202223'!$AF$1,FALSE)</f>
        <v>0.69799999999999995</v>
      </c>
    </row>
    <row r="166" spans="1:30" x14ac:dyDescent="0.3">
      <c r="A166" t="s">
        <v>360</v>
      </c>
      <c r="B166" t="s">
        <v>361</v>
      </c>
      <c r="C166" s="61">
        <f t="shared" si="19"/>
        <v>2.4470000000000005</v>
      </c>
      <c r="D166" s="61">
        <f t="shared" si="27"/>
        <v>2.5870000000000002</v>
      </c>
      <c r="E166" s="61">
        <f t="shared" si="20"/>
        <v>0.13999999999999968</v>
      </c>
      <c r="F166" s="58">
        <f>VLOOKUP(A166,DistrictDetail_SY202223,'District Detail SY 202223'!$Q$1,FALSE)</f>
        <v>0.08</v>
      </c>
      <c r="G166" s="58">
        <f>VLOOKUP(A166,DistrictDetail_SY202223,'District Detail SY 202223'!$AD$1,FALSE)</f>
        <v>0</v>
      </c>
      <c r="H166" s="58">
        <f t="shared" si="21"/>
        <v>-0.08</v>
      </c>
      <c r="I166" s="58">
        <f>VLOOKUP(A166,DistrictDetail_SY202223,'District Detail SY 202223'!$P$1,FALSE)</f>
        <v>0.13400000000000001</v>
      </c>
      <c r="J166" s="58">
        <f>VLOOKUP(A166,DistrictDetail_SY202223,'District Detail SY 202223'!$AE$1,FALSE)</f>
        <v>1.34</v>
      </c>
      <c r="K166" s="58">
        <f t="shared" si="22"/>
        <v>1.206</v>
      </c>
      <c r="L166" s="58">
        <f>VLOOKUP(A166,DistrictDetail_SY202223,'District Detail SY 202223'!$K$1,FALSE)</f>
        <v>1.6310000000000002</v>
      </c>
      <c r="M166" s="58">
        <f>VLOOKUP(A166,DistrictDetail_SY202223,'District Detail SY 202223'!$T$1,FALSE)</f>
        <v>0.8</v>
      </c>
      <c r="N166" s="58">
        <f t="shared" si="23"/>
        <v>-0.83100000000000018</v>
      </c>
      <c r="O166" s="58">
        <f>VLOOKUP(A166,DistrictDetail_SY202223,'District Detail SY 202223'!$N$1,FALSE)</f>
        <v>0.40200000000000002</v>
      </c>
      <c r="P166" s="58">
        <f>VLOOKUP(A166,DistrictDetail_SY202223,'District Detail SY 202223'!$Y$1,FALSE)</f>
        <v>0</v>
      </c>
      <c r="Q166" s="58">
        <f t="shared" si="24"/>
        <v>-0.40200000000000002</v>
      </c>
      <c r="R166" s="58">
        <f>VLOOKUP(A166,DistrictDetail_SY202223,'District Detail SY 202223'!$M$1,FALSE)</f>
        <v>5.1999999999999998E-2</v>
      </c>
      <c r="S166" s="58">
        <f>VLOOKUP(A166,DistrictDetail_SY202223,'District Detail SY 202223'!$X$1,FALSE)</f>
        <v>0</v>
      </c>
      <c r="T166" s="58">
        <f t="shared" si="25"/>
        <v>-5.1999999999999998E-2</v>
      </c>
      <c r="U166" s="58">
        <f>VLOOKUP(A166,DistrictDetail_SY202223,'District Detail SY 202223'!$L$1,FALSE)</f>
        <v>0.14800000000000002</v>
      </c>
      <c r="V166" s="58">
        <f>VLOOKUP(A166,DistrictDetail_SY202223,'District Detail SY 202223'!$V$1,FALSE)</f>
        <v>0</v>
      </c>
      <c r="W166" s="58">
        <f t="shared" si="26"/>
        <v>-0.14800000000000002</v>
      </c>
      <c r="X166" s="63">
        <f>VLOOKUP(A166,DistrictDetail_SY202223,'District Detail SY 202223'!$S$1,FALSE)</f>
        <v>0</v>
      </c>
      <c r="Y166" s="63">
        <f>VLOOKUP(A166,DistrictDetail_SY202223,'District Detail SY 202223'!$U$1,FALSE)</f>
        <v>0</v>
      </c>
      <c r="Z166" s="63">
        <f>VLOOKUP(A166,DistrictDetail_SY202223,'District Detail SY 202223'!$W$1,FALSE)</f>
        <v>0</v>
      </c>
      <c r="AA166" s="63">
        <f>VLOOKUP(A166,DistrictDetail_SY202223,'District Detail SY 202223'!$Z$1,FALSE)</f>
        <v>0</v>
      </c>
      <c r="AB166" s="63">
        <f>VLOOKUP(A166,DistrictDetail_SY202223,'District Detail SY 202223'!$AA$1,FALSE)</f>
        <v>0</v>
      </c>
      <c r="AC166" s="63">
        <f>VLOOKUP(A166,DistrictDetail_SY202223,'District Detail SY 202223'!$AB$1,FALSE)</f>
        <v>0</v>
      </c>
      <c r="AD166" s="63">
        <f>VLOOKUP(A166,DistrictDetail_SY202223,'District Detail SY 202223'!$AF$1,FALSE)</f>
        <v>0.44700000000000001</v>
      </c>
    </row>
    <row r="167" spans="1:30" x14ac:dyDescent="0.3">
      <c r="A167" t="s">
        <v>362</v>
      </c>
      <c r="B167" t="s">
        <v>363</v>
      </c>
      <c r="C167" s="61">
        <f t="shared" si="19"/>
        <v>1.149</v>
      </c>
      <c r="D167" s="61">
        <f t="shared" si="27"/>
        <v>1.7789999999999999</v>
      </c>
      <c r="E167" s="61">
        <f t="shared" si="20"/>
        <v>0.62999999999999989</v>
      </c>
      <c r="F167" s="58">
        <f>VLOOKUP(A167,DistrictDetail_SY202223,'District Detail SY 202223'!$Q$1,FALSE)</f>
        <v>3.2000000000000001E-2</v>
      </c>
      <c r="G167" s="58">
        <f>VLOOKUP(A167,DistrictDetail_SY202223,'District Detail SY 202223'!$AD$1,FALSE)</f>
        <v>0</v>
      </c>
      <c r="H167" s="58">
        <f t="shared" si="21"/>
        <v>-3.2000000000000001E-2</v>
      </c>
      <c r="I167" s="58">
        <f>VLOOKUP(A167,DistrictDetail_SY202223,'District Detail SY 202223'!$P$1,FALSE)</f>
        <v>6.0999999999999999E-2</v>
      </c>
      <c r="J167" s="58">
        <f>VLOOKUP(A167,DistrictDetail_SY202223,'District Detail SY 202223'!$AE$1,FALSE)</f>
        <v>0</v>
      </c>
      <c r="K167" s="58">
        <f t="shared" si="22"/>
        <v>-6.0999999999999999E-2</v>
      </c>
      <c r="L167" s="58">
        <f>VLOOKUP(A167,DistrictDetail_SY202223,'District Detail SY 202223'!$K$1,FALSE)</f>
        <v>0.79</v>
      </c>
      <c r="M167" s="58">
        <f>VLOOKUP(A167,DistrictDetail_SY202223,'District Detail SY 202223'!$T$1,FALSE)</f>
        <v>1</v>
      </c>
      <c r="N167" s="58">
        <f t="shared" si="23"/>
        <v>0.20999999999999996</v>
      </c>
      <c r="O167" s="58">
        <f>VLOOKUP(A167,DistrictDetail_SY202223,'District Detail SY 202223'!$N$1,FALSE)</f>
        <v>0.182</v>
      </c>
      <c r="P167" s="58">
        <f>VLOOKUP(A167,DistrictDetail_SY202223,'District Detail SY 202223'!$Y$1,FALSE)</f>
        <v>0.32500000000000001</v>
      </c>
      <c r="Q167" s="58">
        <f t="shared" si="24"/>
        <v>0.14300000000000002</v>
      </c>
      <c r="R167" s="58">
        <f>VLOOKUP(A167,DistrictDetail_SY202223,'District Detail SY 202223'!$M$1,FALSE)</f>
        <v>2.1999999999999999E-2</v>
      </c>
      <c r="S167" s="58">
        <f>VLOOKUP(A167,DistrictDetail_SY202223,'District Detail SY 202223'!$X$1,FALSE)</f>
        <v>0</v>
      </c>
      <c r="T167" s="58">
        <f t="shared" si="25"/>
        <v>-2.1999999999999999E-2</v>
      </c>
      <c r="U167" s="58">
        <f>VLOOKUP(A167,DistrictDetail_SY202223,'District Detail SY 202223'!$L$1,FALSE)</f>
        <v>6.1999999999999993E-2</v>
      </c>
      <c r="V167" s="58">
        <f>VLOOKUP(A167,DistrictDetail_SY202223,'District Detail SY 202223'!$V$1,FALSE)</f>
        <v>0</v>
      </c>
      <c r="W167" s="58">
        <f t="shared" si="26"/>
        <v>-6.1999999999999993E-2</v>
      </c>
      <c r="X167" s="63">
        <f>VLOOKUP(A167,DistrictDetail_SY202223,'District Detail SY 202223'!$S$1,FALSE)</f>
        <v>0</v>
      </c>
      <c r="Y167" s="63">
        <f>VLOOKUP(A167,DistrictDetail_SY202223,'District Detail SY 202223'!$U$1,FALSE)</f>
        <v>0</v>
      </c>
      <c r="Z167" s="63">
        <f>VLOOKUP(A167,DistrictDetail_SY202223,'District Detail SY 202223'!$W$1,FALSE)</f>
        <v>0</v>
      </c>
      <c r="AA167" s="63">
        <f>VLOOKUP(A167,DistrictDetail_SY202223,'District Detail SY 202223'!$Z$1,FALSE)</f>
        <v>0</v>
      </c>
      <c r="AB167" s="63">
        <f>VLOOKUP(A167,DistrictDetail_SY202223,'District Detail SY 202223'!$AA$1,FALSE)</f>
        <v>0</v>
      </c>
      <c r="AC167" s="63">
        <f>VLOOKUP(A167,DistrictDetail_SY202223,'District Detail SY 202223'!$AB$1,FALSE)</f>
        <v>0</v>
      </c>
      <c r="AD167" s="63">
        <f>VLOOKUP(A167,DistrictDetail_SY202223,'District Detail SY 202223'!$AF$1,FALSE)</f>
        <v>0.45400000000000001</v>
      </c>
    </row>
    <row r="168" spans="1:30" x14ac:dyDescent="0.3">
      <c r="A168" t="s">
        <v>364</v>
      </c>
      <c r="B168" t="s">
        <v>1029</v>
      </c>
      <c r="C168" s="61">
        <f t="shared" si="19"/>
        <v>0.40500000000000003</v>
      </c>
      <c r="D168" s="61">
        <f t="shared" si="27"/>
        <v>1.2950000000000002</v>
      </c>
      <c r="E168" s="61">
        <f t="shared" si="20"/>
        <v>0.89000000000000012</v>
      </c>
      <c r="F168" s="58">
        <f>VLOOKUP(A168,DistrictDetail_SY202223,'District Detail SY 202223'!$Q$1,FALSE)</f>
        <v>2.1000000000000001E-2</v>
      </c>
      <c r="G168" s="58">
        <f>VLOOKUP(A168,DistrictDetail_SY202223,'District Detail SY 202223'!$AD$1,FALSE)</f>
        <v>0</v>
      </c>
      <c r="H168" s="58">
        <f t="shared" si="21"/>
        <v>-2.1000000000000001E-2</v>
      </c>
      <c r="I168" s="58">
        <f>VLOOKUP(A168,DistrictDetail_SY202223,'District Detail SY 202223'!$P$1,FALSE)</f>
        <v>2.4E-2</v>
      </c>
      <c r="J168" s="58">
        <f>VLOOKUP(A168,DistrictDetail_SY202223,'District Detail SY 202223'!$AE$1,FALSE)</f>
        <v>0</v>
      </c>
      <c r="K168" s="58">
        <f t="shared" si="22"/>
        <v>-2.4E-2</v>
      </c>
      <c r="L168" s="58">
        <f>VLOOKUP(A168,DistrictDetail_SY202223,'District Detail SY 202223'!$K$1,FALSE)</f>
        <v>0.23500000000000001</v>
      </c>
      <c r="M168" s="58">
        <f>VLOOKUP(A168,DistrictDetail_SY202223,'District Detail SY 202223'!$T$1,FALSE)</f>
        <v>0.53</v>
      </c>
      <c r="N168" s="58">
        <f t="shared" si="23"/>
        <v>0.29500000000000004</v>
      </c>
      <c r="O168" s="58">
        <f>VLOOKUP(A168,DistrictDetail_SY202223,'District Detail SY 202223'!$N$1,FALSE)</f>
        <v>7.8E-2</v>
      </c>
      <c r="P168" s="58">
        <f>VLOOKUP(A168,DistrictDetail_SY202223,'District Detail SY 202223'!$Y$1,FALSE)</f>
        <v>0</v>
      </c>
      <c r="Q168" s="58">
        <f t="shared" si="24"/>
        <v>-7.8E-2</v>
      </c>
      <c r="R168" s="58">
        <f>VLOOKUP(A168,DistrictDetail_SY202223,'District Detail SY 202223'!$M$1,FALSE)</f>
        <v>1.2E-2</v>
      </c>
      <c r="S168" s="58">
        <f>VLOOKUP(A168,DistrictDetail_SY202223,'District Detail SY 202223'!$X$1,FALSE)</f>
        <v>3.1E-2</v>
      </c>
      <c r="T168" s="58">
        <f t="shared" si="25"/>
        <v>1.9E-2</v>
      </c>
      <c r="U168" s="58">
        <f>VLOOKUP(A168,DistrictDetail_SY202223,'District Detail SY 202223'!$L$1,FALSE)</f>
        <v>3.5000000000000003E-2</v>
      </c>
      <c r="V168" s="58">
        <f>VLOOKUP(A168,DistrictDetail_SY202223,'District Detail SY 202223'!$V$1,FALSE)</f>
        <v>0</v>
      </c>
      <c r="W168" s="58">
        <f t="shared" si="26"/>
        <v>-3.5000000000000003E-2</v>
      </c>
      <c r="X168" s="63">
        <f>VLOOKUP(A168,DistrictDetail_SY202223,'District Detail SY 202223'!$S$1,FALSE)</f>
        <v>0</v>
      </c>
      <c r="Y168" s="63">
        <f>VLOOKUP(A168,DistrictDetail_SY202223,'District Detail SY 202223'!$U$1,FALSE)</f>
        <v>0.01</v>
      </c>
      <c r="Z168" s="63">
        <f>VLOOKUP(A168,DistrictDetail_SY202223,'District Detail SY 202223'!$W$1,FALSE)</f>
        <v>6.0999999999999999E-2</v>
      </c>
      <c r="AA168" s="63">
        <f>VLOOKUP(A168,DistrictDetail_SY202223,'District Detail SY 202223'!$Z$1,FALSE)</f>
        <v>0</v>
      </c>
      <c r="AB168" s="63">
        <f>VLOOKUP(A168,DistrictDetail_SY202223,'District Detail SY 202223'!$AA$1,FALSE)</f>
        <v>1E-3</v>
      </c>
      <c r="AC168" s="63">
        <f>VLOOKUP(A168,DistrictDetail_SY202223,'District Detail SY 202223'!$AB$1,FALSE)</f>
        <v>0</v>
      </c>
      <c r="AD168" s="63">
        <f>VLOOKUP(A168,DistrictDetail_SY202223,'District Detail SY 202223'!$AF$1,FALSE)</f>
        <v>0.66200000000000003</v>
      </c>
    </row>
    <row r="169" spans="1:30" x14ac:dyDescent="0.3">
      <c r="A169" t="s">
        <v>366</v>
      </c>
      <c r="B169" t="s">
        <v>367</v>
      </c>
      <c r="C169" s="61">
        <f t="shared" si="19"/>
        <v>3.05</v>
      </c>
      <c r="D169" s="61">
        <f t="shared" si="27"/>
        <v>4.5829999999999993</v>
      </c>
      <c r="E169" s="61">
        <f t="shared" si="20"/>
        <v>1.5329999999999995</v>
      </c>
      <c r="F169" s="58">
        <f>VLOOKUP(A169,DistrictDetail_SY202223,'District Detail SY 202223'!$Q$1,FALSE)</f>
        <v>9.7000000000000003E-2</v>
      </c>
      <c r="G169" s="58">
        <f>VLOOKUP(A169,DistrictDetail_SY202223,'District Detail SY 202223'!$AD$1,FALSE)</f>
        <v>0</v>
      </c>
      <c r="H169" s="58">
        <f t="shared" si="21"/>
        <v>-9.7000000000000003E-2</v>
      </c>
      <c r="I169" s="58">
        <f>VLOOKUP(A169,DistrictDetail_SY202223,'District Detail SY 202223'!$P$1,FALSE)</f>
        <v>0.16499999999999998</v>
      </c>
      <c r="J169" s="58">
        <f>VLOOKUP(A169,DistrictDetail_SY202223,'District Detail SY 202223'!$AE$1,FALSE)</f>
        <v>0</v>
      </c>
      <c r="K169" s="58">
        <f t="shared" si="22"/>
        <v>-0.16499999999999998</v>
      </c>
      <c r="L169" s="58">
        <f>VLOOKUP(A169,DistrictDetail_SY202223,'District Detail SY 202223'!$K$1,FALSE)</f>
        <v>2.0489999999999999</v>
      </c>
      <c r="M169" s="58">
        <f>VLOOKUP(A169,DistrictDetail_SY202223,'District Detail SY 202223'!$T$1,FALSE)</f>
        <v>2.8</v>
      </c>
      <c r="N169" s="58">
        <f t="shared" si="23"/>
        <v>0.75099999999999989</v>
      </c>
      <c r="O169" s="58">
        <f>VLOOKUP(A169,DistrictDetail_SY202223,'District Detail SY 202223'!$N$1,FALSE)</f>
        <v>0.49399999999999999</v>
      </c>
      <c r="P169" s="58">
        <f>VLOOKUP(A169,DistrictDetail_SY202223,'District Detail SY 202223'!$Y$1,FALSE)</f>
        <v>0</v>
      </c>
      <c r="Q169" s="58">
        <f t="shared" si="24"/>
        <v>-0.49399999999999999</v>
      </c>
      <c r="R169" s="58">
        <f>VLOOKUP(A169,DistrictDetail_SY202223,'District Detail SY 202223'!$M$1,FALSE)</f>
        <v>6.4000000000000001E-2</v>
      </c>
      <c r="S169" s="58">
        <f>VLOOKUP(A169,DistrictDetail_SY202223,'District Detail SY 202223'!$X$1,FALSE)</f>
        <v>0.29599999999999999</v>
      </c>
      <c r="T169" s="58">
        <f t="shared" si="25"/>
        <v>0.23199999999999998</v>
      </c>
      <c r="U169" s="58">
        <f>VLOOKUP(A169,DistrictDetail_SY202223,'District Detail SY 202223'!$L$1,FALSE)</f>
        <v>0.18099999999999999</v>
      </c>
      <c r="V169" s="58">
        <f>VLOOKUP(A169,DistrictDetail_SY202223,'District Detail SY 202223'!$V$1,FALSE)</f>
        <v>0</v>
      </c>
      <c r="W169" s="58">
        <f t="shared" si="26"/>
        <v>-0.18099999999999999</v>
      </c>
      <c r="X169" s="63">
        <f>VLOOKUP(A169,DistrictDetail_SY202223,'District Detail SY 202223'!$S$1,FALSE)</f>
        <v>0</v>
      </c>
      <c r="Y169" s="63">
        <f>VLOOKUP(A169,DistrictDetail_SY202223,'District Detail SY 202223'!$U$1,FALSE)</f>
        <v>0</v>
      </c>
      <c r="Z169" s="63">
        <f>VLOOKUP(A169,DistrictDetail_SY202223,'District Detail SY 202223'!$W$1,FALSE)</f>
        <v>0.33200000000000002</v>
      </c>
      <c r="AA169" s="63">
        <f>VLOOKUP(A169,DistrictDetail_SY202223,'District Detail SY 202223'!$Z$1,FALSE)</f>
        <v>0</v>
      </c>
      <c r="AB169" s="63">
        <f>VLOOKUP(A169,DistrictDetail_SY202223,'District Detail SY 202223'!$AA$1,FALSE)</f>
        <v>0</v>
      </c>
      <c r="AC169" s="63">
        <f>VLOOKUP(A169,DistrictDetail_SY202223,'District Detail SY 202223'!$AB$1,FALSE)</f>
        <v>0</v>
      </c>
      <c r="AD169" s="63">
        <f>VLOOKUP(A169,DistrictDetail_SY202223,'District Detail SY 202223'!$AF$1,FALSE)</f>
        <v>1.155</v>
      </c>
    </row>
    <row r="170" spans="1:30" x14ac:dyDescent="0.3">
      <c r="A170" t="s">
        <v>368</v>
      </c>
      <c r="B170" t="s">
        <v>369</v>
      </c>
      <c r="C170" s="61">
        <f t="shared" si="19"/>
        <v>4.7130000000000001</v>
      </c>
      <c r="D170" s="61">
        <f t="shared" si="27"/>
        <v>9.756000000000002</v>
      </c>
      <c r="E170" s="61">
        <f t="shared" si="20"/>
        <v>5.0430000000000019</v>
      </c>
      <c r="F170" s="58">
        <f>VLOOKUP(A170,DistrictDetail_SY202223,'District Detail SY 202223'!$Q$1,FALSE)</f>
        <v>0.13900000000000001</v>
      </c>
      <c r="G170" s="58">
        <f>VLOOKUP(A170,DistrictDetail_SY202223,'District Detail SY 202223'!$AD$1,FALSE)</f>
        <v>0</v>
      </c>
      <c r="H170" s="58">
        <f t="shared" si="21"/>
        <v>-0.13900000000000001</v>
      </c>
      <c r="I170" s="58">
        <f>VLOOKUP(A170,DistrictDetail_SY202223,'District Detail SY 202223'!$P$1,FALSE)</f>
        <v>0.252</v>
      </c>
      <c r="J170" s="58">
        <f>VLOOKUP(A170,DistrictDetail_SY202223,'District Detail SY 202223'!$AE$1,FALSE)</f>
        <v>2.105</v>
      </c>
      <c r="K170" s="58">
        <f t="shared" si="22"/>
        <v>1.853</v>
      </c>
      <c r="L170" s="58">
        <f>VLOOKUP(A170,DistrictDetail_SY202223,'District Detail SY 202223'!$K$1,FALSE)</f>
        <v>3.21</v>
      </c>
      <c r="M170" s="58">
        <f>VLOOKUP(A170,DistrictDetail_SY202223,'District Detail SY 202223'!$T$1,FALSE)</f>
        <v>3.04</v>
      </c>
      <c r="N170" s="58">
        <f t="shared" si="23"/>
        <v>-0.16999999999999993</v>
      </c>
      <c r="O170" s="58">
        <f>VLOOKUP(A170,DistrictDetail_SY202223,'District Detail SY 202223'!$N$1,FALSE)</f>
        <v>0.754</v>
      </c>
      <c r="P170" s="58">
        <f>VLOOKUP(A170,DistrictDetail_SY202223,'District Detail SY 202223'!$Y$1,FALSE)</f>
        <v>2</v>
      </c>
      <c r="Q170" s="58">
        <f t="shared" si="24"/>
        <v>1.246</v>
      </c>
      <c r="R170" s="58">
        <f>VLOOKUP(A170,DistrictDetail_SY202223,'District Detail SY 202223'!$M$1,FALSE)</f>
        <v>9.1999999999999998E-2</v>
      </c>
      <c r="S170" s="58">
        <f>VLOOKUP(A170,DistrictDetail_SY202223,'District Detail SY 202223'!$X$1,FALSE)</f>
        <v>0.24099999999999999</v>
      </c>
      <c r="T170" s="58">
        <f t="shared" si="25"/>
        <v>0.14899999999999999</v>
      </c>
      <c r="U170" s="58">
        <f>VLOOKUP(A170,DistrictDetail_SY202223,'District Detail SY 202223'!$L$1,FALSE)</f>
        <v>0.26600000000000001</v>
      </c>
      <c r="V170" s="58">
        <f>VLOOKUP(A170,DistrictDetail_SY202223,'District Detail SY 202223'!$V$1,FALSE)</f>
        <v>1</v>
      </c>
      <c r="W170" s="58">
        <f t="shared" si="26"/>
        <v>0.73399999999999999</v>
      </c>
      <c r="X170" s="63">
        <f>VLOOKUP(A170,DistrictDetail_SY202223,'District Detail SY 202223'!$S$1,FALSE)</f>
        <v>0</v>
      </c>
      <c r="Y170" s="63">
        <f>VLOOKUP(A170,DistrictDetail_SY202223,'District Detail SY 202223'!$U$1,FALSE)</f>
        <v>0.111</v>
      </c>
      <c r="Z170" s="63">
        <f>VLOOKUP(A170,DistrictDetail_SY202223,'District Detail SY 202223'!$W$1,FALSE)</f>
        <v>0.24099999999999999</v>
      </c>
      <c r="AA170" s="63">
        <f>VLOOKUP(A170,DistrictDetail_SY202223,'District Detail SY 202223'!$Z$1,FALSE)</f>
        <v>0.153</v>
      </c>
      <c r="AB170" s="63">
        <f>VLOOKUP(A170,DistrictDetail_SY202223,'District Detail SY 202223'!$AA$1,FALSE)</f>
        <v>0</v>
      </c>
      <c r="AC170" s="63">
        <f>VLOOKUP(A170,DistrictDetail_SY202223,'District Detail SY 202223'!$AB$1,FALSE)</f>
        <v>0</v>
      </c>
      <c r="AD170" s="63">
        <f>VLOOKUP(A170,DistrictDetail_SY202223,'District Detail SY 202223'!$AF$1,FALSE)</f>
        <v>0.86499999999999999</v>
      </c>
    </row>
    <row r="171" spans="1:30" x14ac:dyDescent="0.3">
      <c r="A171" t="s">
        <v>370</v>
      </c>
      <c r="B171" t="s">
        <v>371</v>
      </c>
      <c r="C171" s="61">
        <f t="shared" si="19"/>
        <v>6.3839999999999995</v>
      </c>
      <c r="D171" s="61">
        <f t="shared" si="27"/>
        <v>8.2569999999999997</v>
      </c>
      <c r="E171" s="61">
        <f t="shared" si="20"/>
        <v>1.8730000000000002</v>
      </c>
      <c r="F171" s="58">
        <f>VLOOKUP(A171,DistrictDetail_SY202223,'District Detail SY 202223'!$Q$1,FALSE)</f>
        <v>0.224</v>
      </c>
      <c r="G171" s="58">
        <f>VLOOKUP(A171,DistrictDetail_SY202223,'District Detail SY 202223'!$AD$1,FALSE)</f>
        <v>0.182</v>
      </c>
      <c r="H171" s="58">
        <f t="shared" si="21"/>
        <v>-4.200000000000001E-2</v>
      </c>
      <c r="I171" s="58">
        <f>VLOOKUP(A171,DistrictDetail_SY202223,'District Detail SY 202223'!$P$1,FALSE)</f>
        <v>0.35100000000000003</v>
      </c>
      <c r="J171" s="58">
        <f>VLOOKUP(A171,DistrictDetail_SY202223,'District Detail SY 202223'!$AE$1,FALSE)</f>
        <v>0</v>
      </c>
      <c r="K171" s="58">
        <f t="shared" si="22"/>
        <v>-0.35100000000000003</v>
      </c>
      <c r="L171" s="58">
        <f>VLOOKUP(A171,DistrictDetail_SY202223,'District Detail SY 202223'!$K$1,FALSE)</f>
        <v>4.1929999999999996</v>
      </c>
      <c r="M171" s="58">
        <f>VLOOKUP(A171,DistrictDetail_SY202223,'District Detail SY 202223'!$T$1,FALSE)</f>
        <v>5.4649999999999999</v>
      </c>
      <c r="N171" s="58">
        <f t="shared" si="23"/>
        <v>1.2720000000000002</v>
      </c>
      <c r="O171" s="58">
        <f>VLOOKUP(A171,DistrictDetail_SY202223,'District Detail SY 202223'!$N$1,FALSE)</f>
        <v>1.0660000000000001</v>
      </c>
      <c r="P171" s="58">
        <f>VLOOKUP(A171,DistrictDetail_SY202223,'District Detail SY 202223'!$Y$1,FALSE)</f>
        <v>0</v>
      </c>
      <c r="Q171" s="58">
        <f t="shared" si="24"/>
        <v>-1.0660000000000001</v>
      </c>
      <c r="R171" s="58">
        <f>VLOOKUP(A171,DistrictDetail_SY202223,'District Detail SY 202223'!$M$1,FALSE)</f>
        <v>0.14200000000000002</v>
      </c>
      <c r="S171" s="58">
        <f>VLOOKUP(A171,DistrictDetail_SY202223,'District Detail SY 202223'!$X$1,FALSE)</f>
        <v>0.375</v>
      </c>
      <c r="T171" s="58">
        <f t="shared" si="25"/>
        <v>0.23299999999999998</v>
      </c>
      <c r="U171" s="58">
        <f>VLOOKUP(A171,DistrictDetail_SY202223,'District Detail SY 202223'!$L$1,FALSE)</f>
        <v>0.40800000000000003</v>
      </c>
      <c r="V171" s="58">
        <f>VLOOKUP(A171,DistrictDetail_SY202223,'District Detail SY 202223'!$V$1,FALSE)</f>
        <v>0</v>
      </c>
      <c r="W171" s="58">
        <f t="shared" si="26"/>
        <v>-0.40800000000000003</v>
      </c>
      <c r="X171" s="63">
        <f>VLOOKUP(A171,DistrictDetail_SY202223,'District Detail SY 202223'!$S$1,FALSE)</f>
        <v>0</v>
      </c>
      <c r="Y171" s="63">
        <f>VLOOKUP(A171,DistrictDetail_SY202223,'District Detail SY 202223'!$U$1,FALSE)</f>
        <v>0.247</v>
      </c>
      <c r="Z171" s="63">
        <f>VLOOKUP(A171,DistrictDetail_SY202223,'District Detail SY 202223'!$W$1,FALSE)</f>
        <v>0.84199999999999997</v>
      </c>
      <c r="AA171" s="63">
        <f>VLOOKUP(A171,DistrictDetail_SY202223,'District Detail SY 202223'!$Z$1,FALSE)</f>
        <v>0</v>
      </c>
      <c r="AB171" s="63">
        <f>VLOOKUP(A171,DistrictDetail_SY202223,'District Detail SY 202223'!$AA$1,FALSE)</f>
        <v>0</v>
      </c>
      <c r="AC171" s="63">
        <f>VLOOKUP(A171,DistrictDetail_SY202223,'District Detail SY 202223'!$AB$1,FALSE)</f>
        <v>0</v>
      </c>
      <c r="AD171" s="63">
        <f>VLOOKUP(A171,DistrictDetail_SY202223,'District Detail SY 202223'!$AF$1,FALSE)</f>
        <v>1.1459999999999999</v>
      </c>
    </row>
    <row r="172" spans="1:30" x14ac:dyDescent="0.3">
      <c r="A172" t="s">
        <v>372</v>
      </c>
      <c r="B172" t="s">
        <v>373</v>
      </c>
      <c r="C172" s="61">
        <f t="shared" si="19"/>
        <v>2.1990000000000003</v>
      </c>
      <c r="D172" s="61">
        <f t="shared" si="27"/>
        <v>2.347</v>
      </c>
      <c r="E172" s="61">
        <f t="shared" si="20"/>
        <v>0.14799999999999969</v>
      </c>
      <c r="F172" s="58">
        <f>VLOOKUP(A172,DistrictDetail_SY202223,'District Detail SY 202223'!$Q$1,FALSE)</f>
        <v>7.1999999999999995E-2</v>
      </c>
      <c r="G172" s="58">
        <f>VLOOKUP(A172,DistrictDetail_SY202223,'District Detail SY 202223'!$AD$1,FALSE)</f>
        <v>0</v>
      </c>
      <c r="H172" s="58">
        <f t="shared" si="21"/>
        <v>-7.1999999999999995E-2</v>
      </c>
      <c r="I172" s="58">
        <f>VLOOKUP(A172,DistrictDetail_SY202223,'District Detail SY 202223'!$P$1,FALSE)</f>
        <v>0.12</v>
      </c>
      <c r="J172" s="58">
        <f>VLOOKUP(A172,DistrictDetail_SY202223,'District Detail SY 202223'!$AE$1,FALSE)</f>
        <v>0</v>
      </c>
      <c r="K172" s="58">
        <f t="shared" si="22"/>
        <v>-0.12</v>
      </c>
      <c r="L172" s="58">
        <f>VLOOKUP(A172,DistrictDetail_SY202223,'District Detail SY 202223'!$K$1,FALSE)</f>
        <v>1.4610000000000001</v>
      </c>
      <c r="M172" s="58">
        <f>VLOOKUP(A172,DistrictDetail_SY202223,'District Detail SY 202223'!$T$1,FALSE)</f>
        <v>0.63400000000000001</v>
      </c>
      <c r="N172" s="58">
        <f t="shared" si="23"/>
        <v>-0.82700000000000007</v>
      </c>
      <c r="O172" s="58">
        <f>VLOOKUP(A172,DistrictDetail_SY202223,'District Detail SY 202223'!$N$1,FALSE)</f>
        <v>0.36499999999999999</v>
      </c>
      <c r="P172" s="58">
        <f>VLOOKUP(A172,DistrictDetail_SY202223,'District Detail SY 202223'!$Y$1,FALSE)</f>
        <v>0</v>
      </c>
      <c r="Q172" s="58">
        <f t="shared" si="24"/>
        <v>-0.36499999999999999</v>
      </c>
      <c r="R172" s="58">
        <f>VLOOKUP(A172,DistrictDetail_SY202223,'District Detail SY 202223'!$M$1,FALSE)</f>
        <v>4.5999999999999999E-2</v>
      </c>
      <c r="S172" s="58">
        <f>VLOOKUP(A172,DistrictDetail_SY202223,'District Detail SY 202223'!$X$1,FALSE)</f>
        <v>0.23400000000000001</v>
      </c>
      <c r="T172" s="58">
        <f t="shared" si="25"/>
        <v>0.188</v>
      </c>
      <c r="U172" s="58">
        <f>VLOOKUP(A172,DistrictDetail_SY202223,'District Detail SY 202223'!$L$1,FALSE)</f>
        <v>0.13500000000000001</v>
      </c>
      <c r="V172" s="58">
        <f>VLOOKUP(A172,DistrictDetail_SY202223,'District Detail SY 202223'!$V$1,FALSE)</f>
        <v>0</v>
      </c>
      <c r="W172" s="58">
        <f t="shared" si="26"/>
        <v>-0.13500000000000001</v>
      </c>
      <c r="X172" s="63">
        <f>VLOOKUP(A172,DistrictDetail_SY202223,'District Detail SY 202223'!$S$1,FALSE)</f>
        <v>2.3E-2</v>
      </c>
      <c r="Y172" s="63">
        <f>VLOOKUP(A172,DistrictDetail_SY202223,'District Detail SY 202223'!$U$1,FALSE)</f>
        <v>7.1999999999999995E-2</v>
      </c>
      <c r="Z172" s="63">
        <f>VLOOKUP(A172,DistrictDetail_SY202223,'District Detail SY 202223'!$W$1,FALSE)</f>
        <v>0.23400000000000001</v>
      </c>
      <c r="AA172" s="63">
        <f>VLOOKUP(A172,DistrictDetail_SY202223,'District Detail SY 202223'!$Z$1,FALSE)</f>
        <v>2.3E-2</v>
      </c>
      <c r="AB172" s="63">
        <f>VLOOKUP(A172,DistrictDetail_SY202223,'District Detail SY 202223'!$AA$1,FALSE)</f>
        <v>0</v>
      </c>
      <c r="AC172" s="63">
        <f>VLOOKUP(A172,DistrictDetail_SY202223,'District Detail SY 202223'!$AB$1,FALSE)</f>
        <v>0</v>
      </c>
      <c r="AD172" s="63">
        <f>VLOOKUP(A172,DistrictDetail_SY202223,'District Detail SY 202223'!$AF$1,FALSE)</f>
        <v>1.127</v>
      </c>
    </row>
    <row r="173" spans="1:30" x14ac:dyDescent="0.3">
      <c r="A173" t="s">
        <v>374</v>
      </c>
      <c r="B173" t="s">
        <v>375</v>
      </c>
      <c r="C173" s="61">
        <f t="shared" si="19"/>
        <v>7.1339999999999995</v>
      </c>
      <c r="D173" s="61">
        <f t="shared" si="27"/>
        <v>10.745999999999999</v>
      </c>
      <c r="E173" s="61">
        <f t="shared" si="20"/>
        <v>3.6119999999999992</v>
      </c>
      <c r="F173" s="58">
        <f>VLOOKUP(A173,DistrictDetail_SY202223,'District Detail SY 202223'!$Q$1,FALSE)</f>
        <v>0.21299999999999999</v>
      </c>
      <c r="G173" s="58">
        <f>VLOOKUP(A173,DistrictDetail_SY202223,'District Detail SY 202223'!$AD$1,FALSE)</f>
        <v>0</v>
      </c>
      <c r="H173" s="58">
        <f t="shared" si="21"/>
        <v>-0.21299999999999999</v>
      </c>
      <c r="I173" s="58">
        <f>VLOOKUP(A173,DistrictDetail_SY202223,'District Detail SY 202223'!$P$1,FALSE)</f>
        <v>0.38200000000000001</v>
      </c>
      <c r="J173" s="58">
        <f>VLOOKUP(A173,DistrictDetail_SY202223,'District Detail SY 202223'!$AE$1,FALSE)</f>
        <v>0</v>
      </c>
      <c r="K173" s="58">
        <f t="shared" si="22"/>
        <v>-0.38200000000000001</v>
      </c>
      <c r="L173" s="58">
        <f>VLOOKUP(A173,DistrictDetail_SY202223,'District Detail SY 202223'!$K$1,FALSE)</f>
        <v>4.8449999999999998</v>
      </c>
      <c r="M173" s="58">
        <f>VLOOKUP(A173,DistrictDetail_SY202223,'District Detail SY 202223'!$T$1,FALSE)</f>
        <v>7.8100000000000005</v>
      </c>
      <c r="N173" s="58">
        <f t="shared" si="23"/>
        <v>2.9650000000000007</v>
      </c>
      <c r="O173" s="58">
        <f>VLOOKUP(A173,DistrictDetail_SY202223,'District Detail SY 202223'!$N$1,FALSE)</f>
        <v>1.147</v>
      </c>
      <c r="P173" s="58">
        <f>VLOOKUP(A173,DistrictDetail_SY202223,'District Detail SY 202223'!$Y$1,FALSE)</f>
        <v>0</v>
      </c>
      <c r="Q173" s="58">
        <f t="shared" si="24"/>
        <v>-1.147</v>
      </c>
      <c r="R173" s="58">
        <f>VLOOKUP(A173,DistrictDetail_SY202223,'District Detail SY 202223'!$M$1,FALSE)</f>
        <v>0.14200000000000002</v>
      </c>
      <c r="S173" s="58">
        <f>VLOOKUP(A173,DistrictDetail_SY202223,'District Detail SY 202223'!$X$1,FALSE)</f>
        <v>0.80500000000000005</v>
      </c>
      <c r="T173" s="58">
        <f t="shared" si="25"/>
        <v>0.66300000000000003</v>
      </c>
      <c r="U173" s="58">
        <f>VLOOKUP(A173,DistrictDetail_SY202223,'District Detail SY 202223'!$L$1,FALSE)</f>
        <v>0.40500000000000003</v>
      </c>
      <c r="V173" s="58">
        <f>VLOOKUP(A173,DistrictDetail_SY202223,'District Detail SY 202223'!$V$1,FALSE)</f>
        <v>0</v>
      </c>
      <c r="W173" s="58">
        <f t="shared" si="26"/>
        <v>-0.40500000000000003</v>
      </c>
      <c r="X173" s="63">
        <f>VLOOKUP(A173,DistrictDetail_SY202223,'District Detail SY 202223'!$S$1,FALSE)</f>
        <v>0</v>
      </c>
      <c r="Y173" s="63">
        <f>VLOOKUP(A173,DistrictDetail_SY202223,'District Detail SY 202223'!$U$1,FALSE)</f>
        <v>0.108</v>
      </c>
      <c r="Z173" s="63">
        <f>VLOOKUP(A173,DistrictDetail_SY202223,'District Detail SY 202223'!$W$1,FALSE)</f>
        <v>0.59399999999999997</v>
      </c>
      <c r="AA173" s="63">
        <f>VLOOKUP(A173,DistrictDetail_SY202223,'District Detail SY 202223'!$Z$1,FALSE)</f>
        <v>0.216</v>
      </c>
      <c r="AB173" s="63">
        <f>VLOOKUP(A173,DistrictDetail_SY202223,'District Detail SY 202223'!$AA$1,FALSE)</f>
        <v>1.0999999999999999E-2</v>
      </c>
      <c r="AC173" s="63">
        <f>VLOOKUP(A173,DistrictDetail_SY202223,'District Detail SY 202223'!$AB$1,FALSE)</f>
        <v>0</v>
      </c>
      <c r="AD173" s="63">
        <f>VLOOKUP(A173,DistrictDetail_SY202223,'District Detail SY 202223'!$AF$1,FALSE)</f>
        <v>1.202</v>
      </c>
    </row>
    <row r="174" spans="1:30" x14ac:dyDescent="0.3">
      <c r="A174" t="s">
        <v>376</v>
      </c>
      <c r="B174" t="s">
        <v>377</v>
      </c>
      <c r="C174" s="61">
        <f t="shared" si="19"/>
        <v>18.118000000000002</v>
      </c>
      <c r="D174" s="61">
        <f t="shared" si="27"/>
        <v>35.345000000000006</v>
      </c>
      <c r="E174" s="61">
        <f t="shared" si="20"/>
        <v>17.227000000000004</v>
      </c>
      <c r="F174" s="58">
        <f>VLOOKUP(A174,DistrictDetail_SY202223,'District Detail SY 202223'!$Q$1,FALSE)</f>
        <v>0.55600000000000005</v>
      </c>
      <c r="G174" s="58">
        <f>VLOOKUP(A174,DistrictDetail_SY202223,'District Detail SY 202223'!$AD$1,FALSE)</f>
        <v>0</v>
      </c>
      <c r="H174" s="58">
        <f t="shared" si="21"/>
        <v>-0.55600000000000005</v>
      </c>
      <c r="I174" s="58">
        <f>VLOOKUP(A174,DistrictDetail_SY202223,'District Detail SY 202223'!$P$1,FALSE)</f>
        <v>0.97199999999999998</v>
      </c>
      <c r="J174" s="58">
        <f>VLOOKUP(A174,DistrictDetail_SY202223,'District Detail SY 202223'!$AE$1,FALSE)</f>
        <v>13.801</v>
      </c>
      <c r="K174" s="58">
        <f t="shared" si="22"/>
        <v>12.829000000000001</v>
      </c>
      <c r="L174" s="58">
        <f>VLOOKUP(A174,DistrictDetail_SY202223,'District Detail SY 202223'!$K$1,FALSE)</f>
        <v>12.269</v>
      </c>
      <c r="M174" s="58">
        <f>VLOOKUP(A174,DistrictDetail_SY202223,'District Detail SY 202223'!$T$1,FALSE)</f>
        <v>13.2</v>
      </c>
      <c r="N174" s="58">
        <f t="shared" si="23"/>
        <v>0.93099999999999916</v>
      </c>
      <c r="O174" s="58">
        <f>VLOOKUP(A174,DistrictDetail_SY202223,'District Detail SY 202223'!$N$1,FALSE)</f>
        <v>2.9020000000000001</v>
      </c>
      <c r="P174" s="58">
        <f>VLOOKUP(A174,DistrictDetail_SY202223,'District Detail SY 202223'!$Y$1,FALSE)</f>
        <v>3.2009999999999996</v>
      </c>
      <c r="Q174" s="58">
        <f t="shared" si="24"/>
        <v>0.29899999999999949</v>
      </c>
      <c r="R174" s="58">
        <f>VLOOKUP(A174,DistrictDetail_SY202223,'District Detail SY 202223'!$M$1,FALSE)</f>
        <v>0.36799999999999999</v>
      </c>
      <c r="S174" s="58">
        <f>VLOOKUP(A174,DistrictDetail_SY202223,'District Detail SY 202223'!$X$1,FALSE)</f>
        <v>1.1890000000000001</v>
      </c>
      <c r="T174" s="58">
        <f t="shared" si="25"/>
        <v>0.82100000000000006</v>
      </c>
      <c r="U174" s="58">
        <f>VLOOKUP(A174,DistrictDetail_SY202223,'District Detail SY 202223'!$L$1,FALSE)</f>
        <v>1.0510000000000002</v>
      </c>
      <c r="V174" s="58">
        <f>VLOOKUP(A174,DistrictDetail_SY202223,'District Detail SY 202223'!$V$1,FALSE)</f>
        <v>0</v>
      </c>
      <c r="W174" s="58">
        <f t="shared" si="26"/>
        <v>-1.0510000000000002</v>
      </c>
      <c r="X174" s="63">
        <f>VLOOKUP(A174,DistrictDetail_SY202223,'District Detail SY 202223'!$S$1,FALSE)</f>
        <v>0.04</v>
      </c>
      <c r="Y174" s="63">
        <f>VLOOKUP(A174,DistrictDetail_SY202223,'District Detail SY 202223'!$U$1,FALSE)</f>
        <v>0.755</v>
      </c>
      <c r="Z174" s="63">
        <f>VLOOKUP(A174,DistrictDetail_SY202223,'District Detail SY 202223'!$W$1,FALSE)</f>
        <v>1.4869999999999999</v>
      </c>
      <c r="AA174" s="63">
        <f>VLOOKUP(A174,DistrictDetail_SY202223,'District Detail SY 202223'!$Z$1,FALSE)</f>
        <v>0.155</v>
      </c>
      <c r="AB174" s="63">
        <f>VLOOKUP(A174,DistrictDetail_SY202223,'District Detail SY 202223'!$AA$1,FALSE)</f>
        <v>0</v>
      </c>
      <c r="AC174" s="63">
        <f>VLOOKUP(A174,DistrictDetail_SY202223,'District Detail SY 202223'!$AB$1,FALSE)</f>
        <v>0.67600000000000005</v>
      </c>
      <c r="AD174" s="63">
        <f>VLOOKUP(A174,DistrictDetail_SY202223,'District Detail SY 202223'!$AF$1,FALSE)</f>
        <v>0.84099999999999997</v>
      </c>
    </row>
    <row r="175" spans="1:30" x14ac:dyDescent="0.3">
      <c r="A175" t="s">
        <v>378</v>
      </c>
      <c r="B175" t="s">
        <v>379</v>
      </c>
      <c r="C175" s="61">
        <f t="shared" si="19"/>
        <v>6.7690000000000001</v>
      </c>
      <c r="D175" s="61">
        <f t="shared" si="27"/>
        <v>9.3019999999999996</v>
      </c>
      <c r="E175" s="61">
        <f t="shared" si="20"/>
        <v>2.5329999999999995</v>
      </c>
      <c r="F175" s="58">
        <f>VLOOKUP(A175,DistrictDetail_SY202223,'District Detail SY 202223'!$Q$1,FALSE)</f>
        <v>0.23699999999999999</v>
      </c>
      <c r="G175" s="58">
        <f>VLOOKUP(A175,DistrictDetail_SY202223,'District Detail SY 202223'!$AD$1,FALSE)</f>
        <v>0</v>
      </c>
      <c r="H175" s="58">
        <f t="shared" si="21"/>
        <v>-0.23699999999999999</v>
      </c>
      <c r="I175" s="58">
        <f>VLOOKUP(A175,DistrictDetail_SY202223,'District Detail SY 202223'!$P$1,FALSE)</f>
        <v>0.371</v>
      </c>
      <c r="J175" s="58">
        <f>VLOOKUP(A175,DistrictDetail_SY202223,'District Detail SY 202223'!$AE$1,FALSE)</f>
        <v>1.359</v>
      </c>
      <c r="K175" s="58">
        <f t="shared" si="22"/>
        <v>0.98799999999999999</v>
      </c>
      <c r="L175" s="58">
        <f>VLOOKUP(A175,DistrictDetail_SY202223,'District Detail SY 202223'!$K$1,FALSE)</f>
        <v>4.4610000000000003</v>
      </c>
      <c r="M175" s="58">
        <f>VLOOKUP(A175,DistrictDetail_SY202223,'District Detail SY 202223'!$T$1,FALSE)</f>
        <v>5.5209999999999999</v>
      </c>
      <c r="N175" s="58">
        <f t="shared" si="23"/>
        <v>1.0599999999999996</v>
      </c>
      <c r="O175" s="58">
        <f>VLOOKUP(A175,DistrictDetail_SY202223,'District Detail SY 202223'!$N$1,FALSE)</f>
        <v>1.117</v>
      </c>
      <c r="P175" s="58">
        <f>VLOOKUP(A175,DistrictDetail_SY202223,'District Detail SY 202223'!$Y$1,FALSE)</f>
        <v>0</v>
      </c>
      <c r="Q175" s="58">
        <f t="shared" si="24"/>
        <v>-1.117</v>
      </c>
      <c r="R175" s="58">
        <f>VLOOKUP(A175,DistrictDetail_SY202223,'District Detail SY 202223'!$M$1,FALSE)</f>
        <v>0.15100000000000002</v>
      </c>
      <c r="S175" s="58">
        <f>VLOOKUP(A175,DistrictDetail_SY202223,'District Detail SY 202223'!$X$1,FALSE)</f>
        <v>0.17299999999999999</v>
      </c>
      <c r="T175" s="58">
        <f t="shared" si="25"/>
        <v>2.1999999999999964E-2</v>
      </c>
      <c r="U175" s="58">
        <f>VLOOKUP(A175,DistrictDetail_SY202223,'District Detail SY 202223'!$L$1,FALSE)</f>
        <v>0.43200000000000005</v>
      </c>
      <c r="V175" s="58">
        <f>VLOOKUP(A175,DistrictDetail_SY202223,'District Detail SY 202223'!$V$1,FALSE)</f>
        <v>0.246</v>
      </c>
      <c r="W175" s="58">
        <f t="shared" si="26"/>
        <v>-0.18600000000000005</v>
      </c>
      <c r="X175" s="63">
        <f>VLOOKUP(A175,DistrictDetail_SY202223,'District Detail SY 202223'!$S$1,FALSE)</f>
        <v>0</v>
      </c>
      <c r="Y175" s="63">
        <f>VLOOKUP(A175,DistrictDetail_SY202223,'District Detail SY 202223'!$U$1,FALSE)</f>
        <v>0.13900000000000001</v>
      </c>
      <c r="Z175" s="63">
        <f>VLOOKUP(A175,DistrictDetail_SY202223,'District Detail SY 202223'!$W$1,FALSE)</f>
        <v>0.153</v>
      </c>
      <c r="AA175" s="63">
        <f>VLOOKUP(A175,DistrictDetail_SY202223,'District Detail SY 202223'!$Z$1,FALSE)</f>
        <v>3.5000000000000003E-2</v>
      </c>
      <c r="AB175" s="63">
        <f>VLOOKUP(A175,DistrictDetail_SY202223,'District Detail SY 202223'!$AA$1,FALSE)</f>
        <v>0</v>
      </c>
      <c r="AC175" s="63">
        <f>VLOOKUP(A175,DistrictDetail_SY202223,'District Detail SY 202223'!$AB$1,FALSE)</f>
        <v>1.3560000000000001</v>
      </c>
      <c r="AD175" s="63">
        <f>VLOOKUP(A175,DistrictDetail_SY202223,'District Detail SY 202223'!$AF$1,FALSE)</f>
        <v>0.32</v>
      </c>
    </row>
    <row r="176" spans="1:30" x14ac:dyDescent="0.3">
      <c r="A176" t="s">
        <v>380</v>
      </c>
      <c r="B176" t="s">
        <v>381</v>
      </c>
      <c r="C176" s="61">
        <f t="shared" si="19"/>
        <v>0.27200000000000002</v>
      </c>
      <c r="D176" s="61">
        <f t="shared" si="27"/>
        <v>0.56400000000000006</v>
      </c>
      <c r="E176" s="61">
        <f t="shared" si="20"/>
        <v>0.29200000000000004</v>
      </c>
      <c r="F176" s="58">
        <f>VLOOKUP(A176,DistrictDetail_SY202223,'District Detail SY 202223'!$Q$1,FALSE)</f>
        <v>7.0000000000000001E-3</v>
      </c>
      <c r="G176" s="58">
        <f>VLOOKUP(A176,DistrictDetail_SY202223,'District Detail SY 202223'!$AD$1,FALSE)</f>
        <v>0</v>
      </c>
      <c r="H176" s="58">
        <f t="shared" si="21"/>
        <v>-7.0000000000000001E-3</v>
      </c>
      <c r="I176" s="58">
        <f>VLOOKUP(A176,DistrictDetail_SY202223,'District Detail SY 202223'!$P$1,FALSE)</f>
        <v>1.4999999999999999E-2</v>
      </c>
      <c r="J176" s="58">
        <f>VLOOKUP(A176,DistrictDetail_SY202223,'District Detail SY 202223'!$AE$1,FALSE)</f>
        <v>0</v>
      </c>
      <c r="K176" s="58">
        <f t="shared" si="22"/>
        <v>-1.4999999999999999E-2</v>
      </c>
      <c r="L176" s="58">
        <f>VLOOKUP(A176,DistrictDetail_SY202223,'District Detail SY 202223'!$K$1,FALSE)</f>
        <v>0.188</v>
      </c>
      <c r="M176" s="58">
        <f>VLOOKUP(A176,DistrictDetail_SY202223,'District Detail SY 202223'!$T$1,FALSE)</f>
        <v>0</v>
      </c>
      <c r="N176" s="58">
        <f t="shared" si="23"/>
        <v>-0.188</v>
      </c>
      <c r="O176" s="58">
        <f>VLOOKUP(A176,DistrictDetail_SY202223,'District Detail SY 202223'!$N$1,FALSE)</f>
        <v>4.4000000000000004E-2</v>
      </c>
      <c r="P176" s="58">
        <f>VLOOKUP(A176,DistrictDetail_SY202223,'District Detail SY 202223'!$Y$1,FALSE)</f>
        <v>0.246</v>
      </c>
      <c r="Q176" s="58">
        <f t="shared" si="24"/>
        <v>0.20199999999999999</v>
      </c>
      <c r="R176" s="58">
        <f>VLOOKUP(A176,DistrictDetail_SY202223,'District Detail SY 202223'!$M$1,FALSE)</f>
        <v>5.0000000000000001E-3</v>
      </c>
      <c r="S176" s="58">
        <f>VLOOKUP(A176,DistrictDetail_SY202223,'District Detail SY 202223'!$X$1,FALSE)</f>
        <v>6.7000000000000004E-2</v>
      </c>
      <c r="T176" s="58">
        <f t="shared" si="25"/>
        <v>6.2000000000000006E-2</v>
      </c>
      <c r="U176" s="58">
        <f>VLOOKUP(A176,DistrictDetail_SY202223,'District Detail SY 202223'!$L$1,FALSE)</f>
        <v>1.3000000000000001E-2</v>
      </c>
      <c r="V176" s="58">
        <f>VLOOKUP(A176,DistrictDetail_SY202223,'District Detail SY 202223'!$V$1,FALSE)</f>
        <v>0</v>
      </c>
      <c r="W176" s="58">
        <f t="shared" si="26"/>
        <v>-1.3000000000000001E-2</v>
      </c>
      <c r="X176" s="63">
        <f>VLOOKUP(A176,DistrictDetail_SY202223,'District Detail SY 202223'!$S$1,FALSE)</f>
        <v>0</v>
      </c>
      <c r="Y176" s="63">
        <f>VLOOKUP(A176,DistrictDetail_SY202223,'District Detail SY 202223'!$U$1,FALSE)</f>
        <v>8.4000000000000005E-2</v>
      </c>
      <c r="Z176" s="63">
        <f>VLOOKUP(A176,DistrictDetail_SY202223,'District Detail SY 202223'!$W$1,FALSE)</f>
        <v>0.16700000000000001</v>
      </c>
      <c r="AA176" s="63">
        <f>VLOOKUP(A176,DistrictDetail_SY202223,'District Detail SY 202223'!$Z$1,FALSE)</f>
        <v>0</v>
      </c>
      <c r="AB176" s="63">
        <f>VLOOKUP(A176,DistrictDetail_SY202223,'District Detail SY 202223'!$AA$1,FALSE)</f>
        <v>0</v>
      </c>
      <c r="AC176" s="63">
        <f>VLOOKUP(A176,DistrictDetail_SY202223,'District Detail SY 202223'!$AB$1,FALSE)</f>
        <v>0</v>
      </c>
      <c r="AD176" s="63">
        <f>VLOOKUP(A176,DistrictDetail_SY202223,'District Detail SY 202223'!$AF$1,FALSE)</f>
        <v>0</v>
      </c>
    </row>
    <row r="177" spans="1:30" x14ac:dyDescent="0.3">
      <c r="A177" t="s">
        <v>382</v>
      </c>
      <c r="B177" t="s">
        <v>383</v>
      </c>
      <c r="C177" s="61">
        <f t="shared" si="19"/>
        <v>49.901000000000003</v>
      </c>
      <c r="D177" s="61">
        <f t="shared" si="27"/>
        <v>127.78100000000001</v>
      </c>
      <c r="E177" s="61">
        <f t="shared" si="20"/>
        <v>77.88</v>
      </c>
      <c r="F177" s="58">
        <f>VLOOKUP(A177,DistrictDetail_SY202223,'District Detail SY 202223'!$Q$1,FALSE)</f>
        <v>1.595</v>
      </c>
      <c r="G177" s="58">
        <f>VLOOKUP(A177,DistrictDetail_SY202223,'District Detail SY 202223'!$AD$1,FALSE)</f>
        <v>0</v>
      </c>
      <c r="H177" s="58">
        <f t="shared" si="21"/>
        <v>-1.595</v>
      </c>
      <c r="I177" s="58">
        <f>VLOOKUP(A177,DistrictDetail_SY202223,'District Detail SY 202223'!$P$1,FALSE)</f>
        <v>2.6989999999999998</v>
      </c>
      <c r="J177" s="58">
        <f>VLOOKUP(A177,DistrictDetail_SY202223,'District Detail SY 202223'!$AE$1,FALSE)</f>
        <v>34.509</v>
      </c>
      <c r="K177" s="58">
        <f t="shared" si="22"/>
        <v>31.810000000000002</v>
      </c>
      <c r="L177" s="58">
        <f>VLOOKUP(A177,DistrictDetail_SY202223,'District Detail SY 202223'!$K$1,FALSE)</f>
        <v>33.480000000000004</v>
      </c>
      <c r="M177" s="58">
        <f>VLOOKUP(A177,DistrictDetail_SY202223,'District Detail SY 202223'!$T$1,FALSE)</f>
        <v>33.252000000000002</v>
      </c>
      <c r="N177" s="58">
        <f t="shared" si="23"/>
        <v>-0.22800000000000153</v>
      </c>
      <c r="O177" s="58">
        <f>VLOOKUP(A177,DistrictDetail_SY202223,'District Detail SY 202223'!$N$1,FALSE)</f>
        <v>8.1050000000000004</v>
      </c>
      <c r="P177" s="58">
        <f>VLOOKUP(A177,DistrictDetail_SY202223,'District Detail SY 202223'!$Y$1,FALSE)</f>
        <v>19.763999999999999</v>
      </c>
      <c r="Q177" s="58">
        <f t="shared" si="24"/>
        <v>11.658999999999999</v>
      </c>
      <c r="R177" s="58">
        <f>VLOOKUP(A177,DistrictDetail_SY202223,'District Detail SY 202223'!$M$1,FALSE)</f>
        <v>1.042</v>
      </c>
      <c r="S177" s="58">
        <f>VLOOKUP(A177,DistrictDetail_SY202223,'District Detail SY 202223'!$X$1,FALSE)</f>
        <v>5.2200000000000006</v>
      </c>
      <c r="T177" s="58">
        <f t="shared" si="25"/>
        <v>4.1780000000000008</v>
      </c>
      <c r="U177" s="58">
        <f>VLOOKUP(A177,DistrictDetail_SY202223,'District Detail SY 202223'!$L$1,FALSE)</f>
        <v>2.98</v>
      </c>
      <c r="V177" s="58">
        <f>VLOOKUP(A177,DistrictDetail_SY202223,'District Detail SY 202223'!$V$1,FALSE)</f>
        <v>0</v>
      </c>
      <c r="W177" s="58">
        <f t="shared" si="26"/>
        <v>-2.98</v>
      </c>
      <c r="X177" s="63">
        <f>VLOOKUP(A177,DistrictDetail_SY202223,'District Detail SY 202223'!$S$1,FALSE)</f>
        <v>0</v>
      </c>
      <c r="Y177" s="63">
        <f>VLOOKUP(A177,DistrictDetail_SY202223,'District Detail SY 202223'!$U$1,FALSE)</f>
        <v>3.0649999999999999</v>
      </c>
      <c r="Z177" s="63">
        <f>VLOOKUP(A177,DistrictDetail_SY202223,'District Detail SY 202223'!$W$1,FALSE)</f>
        <v>6.5529999999999999</v>
      </c>
      <c r="AA177" s="63">
        <f>VLOOKUP(A177,DistrictDetail_SY202223,'District Detail SY 202223'!$Z$1,FALSE)</f>
        <v>1.286</v>
      </c>
      <c r="AB177" s="63">
        <f>VLOOKUP(A177,DistrictDetail_SY202223,'District Detail SY 202223'!$AA$1,FALSE)</f>
        <v>0</v>
      </c>
      <c r="AC177" s="63">
        <f>VLOOKUP(A177,DistrictDetail_SY202223,'District Detail SY 202223'!$AB$1,FALSE)</f>
        <v>1.369</v>
      </c>
      <c r="AD177" s="63">
        <f>VLOOKUP(A177,DistrictDetail_SY202223,'District Detail SY 202223'!$AF$1,FALSE)</f>
        <v>22.762999999999998</v>
      </c>
    </row>
    <row r="178" spans="1:30" x14ac:dyDescent="0.3">
      <c r="A178" t="s">
        <v>384</v>
      </c>
      <c r="B178" t="s">
        <v>385</v>
      </c>
      <c r="C178" s="61">
        <f t="shared" si="19"/>
        <v>0.6110000000000001</v>
      </c>
      <c r="D178" s="61">
        <f t="shared" si="27"/>
        <v>0.377</v>
      </c>
      <c r="E178" s="61">
        <f t="shared" si="20"/>
        <v>-0.2340000000000001</v>
      </c>
      <c r="F178" s="58">
        <f>VLOOKUP(A178,DistrictDetail_SY202223,'District Detail SY 202223'!$Q$1,FALSE)</f>
        <v>1.7999999999999999E-2</v>
      </c>
      <c r="G178" s="58">
        <f>VLOOKUP(A178,DistrictDetail_SY202223,'District Detail SY 202223'!$AD$1,FALSE)</f>
        <v>0</v>
      </c>
      <c r="H178" s="58">
        <f t="shared" si="21"/>
        <v>-1.7999999999999999E-2</v>
      </c>
      <c r="I178" s="58">
        <f>VLOOKUP(A178,DistrictDetail_SY202223,'District Detail SY 202223'!$P$1,FALSE)</f>
        <v>3.3000000000000002E-2</v>
      </c>
      <c r="J178" s="58">
        <f>VLOOKUP(A178,DistrictDetail_SY202223,'District Detail SY 202223'!$AE$1,FALSE)</f>
        <v>0</v>
      </c>
      <c r="K178" s="58">
        <f t="shared" si="22"/>
        <v>-3.3000000000000002E-2</v>
      </c>
      <c r="L178" s="58">
        <f>VLOOKUP(A178,DistrictDetail_SY202223,'District Detail SY 202223'!$K$1,FALSE)</f>
        <v>0.41599999999999998</v>
      </c>
      <c r="M178" s="58">
        <f>VLOOKUP(A178,DistrictDetail_SY202223,'District Detail SY 202223'!$T$1,FALSE)</f>
        <v>0</v>
      </c>
      <c r="N178" s="58">
        <f t="shared" si="23"/>
        <v>-0.41599999999999998</v>
      </c>
      <c r="O178" s="58">
        <f>VLOOKUP(A178,DistrictDetail_SY202223,'District Detail SY 202223'!$N$1,FALSE)</f>
        <v>9.7000000000000003E-2</v>
      </c>
      <c r="P178" s="58">
        <f>VLOOKUP(A178,DistrictDetail_SY202223,'District Detail SY 202223'!$Y$1,FALSE)</f>
        <v>0</v>
      </c>
      <c r="Q178" s="58">
        <f t="shared" si="24"/>
        <v>-9.7000000000000003E-2</v>
      </c>
      <c r="R178" s="58">
        <f>VLOOKUP(A178,DistrictDetail_SY202223,'District Detail SY 202223'!$M$1,FALSE)</f>
        <v>1.2E-2</v>
      </c>
      <c r="S178" s="58">
        <f>VLOOKUP(A178,DistrictDetail_SY202223,'District Detail SY 202223'!$X$1,FALSE)</f>
        <v>0</v>
      </c>
      <c r="T178" s="58">
        <f t="shared" si="25"/>
        <v>-1.2E-2</v>
      </c>
      <c r="U178" s="58">
        <f>VLOOKUP(A178,DistrictDetail_SY202223,'District Detail SY 202223'!$L$1,FALSE)</f>
        <v>3.5000000000000003E-2</v>
      </c>
      <c r="V178" s="58">
        <f>VLOOKUP(A178,DistrictDetail_SY202223,'District Detail SY 202223'!$V$1,FALSE)</f>
        <v>0</v>
      </c>
      <c r="W178" s="58">
        <f t="shared" si="26"/>
        <v>-3.5000000000000003E-2</v>
      </c>
      <c r="X178" s="63">
        <f>VLOOKUP(A178,DistrictDetail_SY202223,'District Detail SY 202223'!$S$1,FALSE)</f>
        <v>0</v>
      </c>
      <c r="Y178" s="63">
        <f>VLOOKUP(A178,DistrictDetail_SY202223,'District Detail SY 202223'!$U$1,FALSE)</f>
        <v>1.0999999999999999E-2</v>
      </c>
      <c r="Z178" s="63">
        <f>VLOOKUP(A178,DistrictDetail_SY202223,'District Detail SY 202223'!$W$1,FALSE)</f>
        <v>3.9E-2</v>
      </c>
      <c r="AA178" s="63">
        <f>VLOOKUP(A178,DistrictDetail_SY202223,'District Detail SY 202223'!$Z$1,FALSE)</f>
        <v>0</v>
      </c>
      <c r="AB178" s="63">
        <f>VLOOKUP(A178,DistrictDetail_SY202223,'District Detail SY 202223'!$AA$1,FALSE)</f>
        <v>0</v>
      </c>
      <c r="AC178" s="63">
        <f>VLOOKUP(A178,DistrictDetail_SY202223,'District Detail SY 202223'!$AB$1,FALSE)</f>
        <v>0</v>
      </c>
      <c r="AD178" s="63">
        <f>VLOOKUP(A178,DistrictDetail_SY202223,'District Detail SY 202223'!$AF$1,FALSE)</f>
        <v>0.32700000000000001</v>
      </c>
    </row>
    <row r="179" spans="1:30" x14ac:dyDescent="0.3">
      <c r="A179" t="s">
        <v>386</v>
      </c>
      <c r="B179" t="s">
        <v>387</v>
      </c>
      <c r="C179" s="61">
        <f t="shared" si="19"/>
        <v>80.086999999999989</v>
      </c>
      <c r="D179" s="61">
        <f t="shared" si="27"/>
        <v>112.69000000000001</v>
      </c>
      <c r="E179" s="61">
        <f t="shared" si="20"/>
        <v>32.603000000000023</v>
      </c>
      <c r="F179" s="58">
        <f>VLOOKUP(A179,DistrictDetail_SY202223,'District Detail SY 202223'!$Q$1,FALSE)</f>
        <v>2.3959999999999999</v>
      </c>
      <c r="G179" s="58">
        <f>VLOOKUP(A179,DistrictDetail_SY202223,'District Detail SY 202223'!$AD$1,FALSE)</f>
        <v>0</v>
      </c>
      <c r="H179" s="58">
        <f t="shared" si="21"/>
        <v>-2.3959999999999999</v>
      </c>
      <c r="I179" s="58">
        <f>VLOOKUP(A179,DistrictDetail_SY202223,'District Detail SY 202223'!$P$1,FALSE)</f>
        <v>4.282</v>
      </c>
      <c r="J179" s="58">
        <f>VLOOKUP(A179,DistrictDetail_SY202223,'District Detail SY 202223'!$AE$1,FALSE)</f>
        <v>20.023</v>
      </c>
      <c r="K179" s="58">
        <f t="shared" si="22"/>
        <v>15.741</v>
      </c>
      <c r="L179" s="58">
        <f>VLOOKUP(A179,DistrictDetail_SY202223,'District Detail SY 202223'!$K$1,FALSE)</f>
        <v>54.484999999999999</v>
      </c>
      <c r="M179" s="58">
        <f>VLOOKUP(A179,DistrictDetail_SY202223,'District Detail SY 202223'!$T$1,FALSE)</f>
        <v>46.435000000000002</v>
      </c>
      <c r="N179" s="58">
        <f t="shared" si="23"/>
        <v>-8.0499999999999972</v>
      </c>
      <c r="O179" s="58">
        <f>VLOOKUP(A179,DistrictDetail_SY202223,'District Detail SY 202223'!$N$1,FALSE)</f>
        <v>12.768000000000001</v>
      </c>
      <c r="P179" s="58">
        <f>VLOOKUP(A179,DistrictDetail_SY202223,'District Detail SY 202223'!$Y$1,FALSE)</f>
        <v>0.80899999999999994</v>
      </c>
      <c r="Q179" s="58">
        <f t="shared" si="24"/>
        <v>-11.959000000000001</v>
      </c>
      <c r="R179" s="58">
        <f>VLOOKUP(A179,DistrictDetail_SY202223,'District Detail SY 202223'!$M$1,FALSE)</f>
        <v>1.5970000000000002</v>
      </c>
      <c r="S179" s="58">
        <f>VLOOKUP(A179,DistrictDetail_SY202223,'District Detail SY 202223'!$X$1,FALSE)</f>
        <v>3.5089999999999999</v>
      </c>
      <c r="T179" s="58">
        <f t="shared" si="25"/>
        <v>1.9119999999999997</v>
      </c>
      <c r="U179" s="58">
        <f>VLOOKUP(A179,DistrictDetail_SY202223,'District Detail SY 202223'!$L$1,FALSE)</f>
        <v>4.5590000000000002</v>
      </c>
      <c r="V179" s="58">
        <f>VLOOKUP(A179,DistrictDetail_SY202223,'District Detail SY 202223'!$V$1,FALSE)</f>
        <v>0</v>
      </c>
      <c r="W179" s="58">
        <f t="shared" si="26"/>
        <v>-4.5590000000000002</v>
      </c>
      <c r="X179" s="63">
        <f>VLOOKUP(A179,DistrictDetail_SY202223,'District Detail SY 202223'!$S$1,FALSE)</f>
        <v>0</v>
      </c>
      <c r="Y179" s="63">
        <f>VLOOKUP(A179,DistrictDetail_SY202223,'District Detail SY 202223'!$U$1,FALSE)</f>
        <v>3.1440000000000001</v>
      </c>
      <c r="Z179" s="63">
        <f>VLOOKUP(A179,DistrictDetail_SY202223,'District Detail SY 202223'!$W$1,FALSE)</f>
        <v>7.266</v>
      </c>
      <c r="AA179" s="63">
        <f>VLOOKUP(A179,DistrictDetail_SY202223,'District Detail SY 202223'!$Z$1,FALSE)</f>
        <v>1.8839999999999999</v>
      </c>
      <c r="AB179" s="63">
        <f>VLOOKUP(A179,DistrictDetail_SY202223,'District Detail SY 202223'!$AA$1,FALSE)</f>
        <v>0</v>
      </c>
      <c r="AC179" s="63">
        <f>VLOOKUP(A179,DistrictDetail_SY202223,'District Detail SY 202223'!$AB$1,FALSE)</f>
        <v>0</v>
      </c>
      <c r="AD179" s="63">
        <f>VLOOKUP(A179,DistrictDetail_SY202223,'District Detail SY 202223'!$AF$1,FALSE)</f>
        <v>29.62</v>
      </c>
    </row>
    <row r="180" spans="1:30" x14ac:dyDescent="0.3">
      <c r="A180" t="s">
        <v>388</v>
      </c>
      <c r="B180" t="s">
        <v>389</v>
      </c>
      <c r="C180" s="61">
        <f t="shared" si="19"/>
        <v>17.794</v>
      </c>
      <c r="D180" s="61">
        <f t="shared" si="27"/>
        <v>25.205000000000002</v>
      </c>
      <c r="E180" s="61">
        <f t="shared" si="20"/>
        <v>7.4110000000000014</v>
      </c>
      <c r="F180" s="58">
        <f>VLOOKUP(A180,DistrictDetail_SY202223,'District Detail SY 202223'!$Q$1,FALSE)</f>
        <v>0.60099999999999998</v>
      </c>
      <c r="G180" s="58">
        <f>VLOOKUP(A180,DistrictDetail_SY202223,'District Detail SY 202223'!$AD$1,FALSE)</f>
        <v>0</v>
      </c>
      <c r="H180" s="58">
        <f t="shared" si="21"/>
        <v>-0.60099999999999998</v>
      </c>
      <c r="I180" s="58">
        <f>VLOOKUP(A180,DistrictDetail_SY202223,'District Detail SY 202223'!$P$1,FALSE)</f>
        <v>0.97099999999999997</v>
      </c>
      <c r="J180" s="58">
        <f>VLOOKUP(A180,DistrictDetail_SY202223,'District Detail SY 202223'!$AE$1,FALSE)</f>
        <v>0.53500000000000003</v>
      </c>
      <c r="K180" s="58">
        <f t="shared" si="22"/>
        <v>-0.43599999999999994</v>
      </c>
      <c r="L180" s="58">
        <f>VLOOKUP(A180,DistrictDetail_SY202223,'District Detail SY 202223'!$K$1,FALSE)</f>
        <v>11.809000000000001</v>
      </c>
      <c r="M180" s="58">
        <f>VLOOKUP(A180,DistrictDetail_SY202223,'District Detail SY 202223'!$T$1,FALSE)</f>
        <v>14.596</v>
      </c>
      <c r="N180" s="58">
        <f t="shared" si="23"/>
        <v>2.786999999999999</v>
      </c>
      <c r="O180" s="58">
        <f>VLOOKUP(A180,DistrictDetail_SY202223,'District Detail SY 202223'!$N$1,FALSE)</f>
        <v>2.9209999999999998</v>
      </c>
      <c r="P180" s="58">
        <f>VLOOKUP(A180,DistrictDetail_SY202223,'District Detail SY 202223'!$Y$1,FALSE)</f>
        <v>4</v>
      </c>
      <c r="Q180" s="58">
        <f t="shared" si="24"/>
        <v>1.0790000000000002</v>
      </c>
      <c r="R180" s="58">
        <f>VLOOKUP(A180,DistrictDetail_SY202223,'District Detail SY 202223'!$M$1,FALSE)</f>
        <v>0.38700000000000001</v>
      </c>
      <c r="S180" s="58">
        <f>VLOOKUP(A180,DistrictDetail_SY202223,'District Detail SY 202223'!$X$1,FALSE)</f>
        <v>2.1629999999999998</v>
      </c>
      <c r="T180" s="58">
        <f t="shared" si="25"/>
        <v>1.7759999999999998</v>
      </c>
      <c r="U180" s="58">
        <f>VLOOKUP(A180,DistrictDetail_SY202223,'District Detail SY 202223'!$L$1,FALSE)</f>
        <v>1.105</v>
      </c>
      <c r="V180" s="58">
        <f>VLOOKUP(A180,DistrictDetail_SY202223,'District Detail SY 202223'!$V$1,FALSE)</f>
        <v>0</v>
      </c>
      <c r="W180" s="58">
        <f t="shared" si="26"/>
        <v>-1.105</v>
      </c>
      <c r="X180" s="63">
        <f>VLOOKUP(A180,DistrictDetail_SY202223,'District Detail SY 202223'!$S$1,FALSE)</f>
        <v>0</v>
      </c>
      <c r="Y180" s="63">
        <f>VLOOKUP(A180,DistrictDetail_SY202223,'District Detail SY 202223'!$U$1,FALSE)</f>
        <v>0.52900000000000003</v>
      </c>
      <c r="Z180" s="63">
        <f>VLOOKUP(A180,DistrictDetail_SY202223,'District Detail SY 202223'!$W$1,FALSE)</f>
        <v>1.5669999999999999</v>
      </c>
      <c r="AA180" s="63">
        <f>VLOOKUP(A180,DistrictDetail_SY202223,'District Detail SY 202223'!$Z$1,FALSE)</f>
        <v>0.21199999999999999</v>
      </c>
      <c r="AB180" s="63">
        <f>VLOOKUP(A180,DistrictDetail_SY202223,'District Detail SY 202223'!$AA$1,FALSE)</f>
        <v>0</v>
      </c>
      <c r="AC180" s="63">
        <f>VLOOKUP(A180,DistrictDetail_SY202223,'District Detail SY 202223'!$AB$1,FALSE)</f>
        <v>0</v>
      </c>
      <c r="AD180" s="63">
        <f>VLOOKUP(A180,DistrictDetail_SY202223,'District Detail SY 202223'!$AF$1,FALSE)</f>
        <v>1.603</v>
      </c>
    </row>
    <row r="181" spans="1:30" x14ac:dyDescent="0.3">
      <c r="A181" t="s">
        <v>390</v>
      </c>
      <c r="B181" t="s">
        <v>391</v>
      </c>
      <c r="C181" s="61">
        <f t="shared" si="19"/>
        <v>0.52700000000000002</v>
      </c>
      <c r="D181" s="61">
        <f t="shared" si="27"/>
        <v>3.21</v>
      </c>
      <c r="E181" s="61">
        <f t="shared" si="20"/>
        <v>2.6829999999999998</v>
      </c>
      <c r="F181" s="58">
        <f>VLOOKUP(A181,DistrictDetail_SY202223,'District Detail SY 202223'!$Q$1,FALSE)</f>
        <v>1.7000000000000001E-2</v>
      </c>
      <c r="G181" s="58">
        <f>VLOOKUP(A181,DistrictDetail_SY202223,'District Detail SY 202223'!$AD$1,FALSE)</f>
        <v>0</v>
      </c>
      <c r="H181" s="58">
        <f t="shared" si="21"/>
        <v>-1.7000000000000001E-2</v>
      </c>
      <c r="I181" s="58">
        <f>VLOOKUP(A181,DistrictDetail_SY202223,'District Detail SY 202223'!$P$1,FALSE)</f>
        <v>2.9000000000000001E-2</v>
      </c>
      <c r="J181" s="58">
        <f>VLOOKUP(A181,DistrictDetail_SY202223,'District Detail SY 202223'!$AE$1,FALSE)</f>
        <v>0.65200000000000002</v>
      </c>
      <c r="K181" s="58">
        <f t="shared" si="22"/>
        <v>0.623</v>
      </c>
      <c r="L181" s="58">
        <f>VLOOKUP(A181,DistrictDetail_SY202223,'District Detail SY 202223'!$K$1,FALSE)</f>
        <v>0.35299999999999998</v>
      </c>
      <c r="M181" s="58">
        <f>VLOOKUP(A181,DistrictDetail_SY202223,'District Detail SY 202223'!$T$1,FALSE)</f>
        <v>1.3599999999999999</v>
      </c>
      <c r="N181" s="58">
        <f t="shared" si="23"/>
        <v>1.0069999999999999</v>
      </c>
      <c r="O181" s="58">
        <f>VLOOKUP(A181,DistrictDetail_SY202223,'District Detail SY 202223'!$N$1,FALSE)</f>
        <v>8.6000000000000007E-2</v>
      </c>
      <c r="P181" s="58">
        <f>VLOOKUP(A181,DistrictDetail_SY202223,'District Detail SY 202223'!$Y$1,FALSE)</f>
        <v>1</v>
      </c>
      <c r="Q181" s="58">
        <f t="shared" si="24"/>
        <v>0.91400000000000003</v>
      </c>
      <c r="R181" s="58">
        <f>VLOOKUP(A181,DistrictDetail_SY202223,'District Detail SY 202223'!$M$1,FALSE)</f>
        <v>9.9999999999999985E-3</v>
      </c>
      <c r="S181" s="58">
        <f>VLOOKUP(A181,DistrictDetail_SY202223,'District Detail SY 202223'!$X$1,FALSE)</f>
        <v>5.2999999999999999E-2</v>
      </c>
      <c r="T181" s="58">
        <f t="shared" si="25"/>
        <v>4.2999999999999997E-2</v>
      </c>
      <c r="U181" s="58">
        <f>VLOOKUP(A181,DistrictDetail_SY202223,'District Detail SY 202223'!$L$1,FALSE)</f>
        <v>3.2000000000000001E-2</v>
      </c>
      <c r="V181" s="58">
        <f>VLOOKUP(A181,DistrictDetail_SY202223,'District Detail SY 202223'!$V$1,FALSE)</f>
        <v>0</v>
      </c>
      <c r="W181" s="58">
        <f t="shared" si="26"/>
        <v>-3.2000000000000001E-2</v>
      </c>
      <c r="X181" s="63">
        <f>VLOOKUP(A181,DistrictDetail_SY202223,'District Detail SY 202223'!$S$1,FALSE)</f>
        <v>0</v>
      </c>
      <c r="Y181" s="63">
        <f>VLOOKUP(A181,DistrictDetail_SY202223,'District Detail SY 202223'!$U$1,FALSE)</f>
        <v>6.5000000000000002E-2</v>
      </c>
      <c r="Z181" s="63">
        <f>VLOOKUP(A181,DistrictDetail_SY202223,'District Detail SY 202223'!$W$1,FALSE)</f>
        <v>0.08</v>
      </c>
      <c r="AA181" s="63">
        <f>VLOOKUP(A181,DistrictDetail_SY202223,'District Detail SY 202223'!$Z$1,FALSE)</f>
        <v>0</v>
      </c>
      <c r="AB181" s="63">
        <f>VLOOKUP(A181,DistrictDetail_SY202223,'District Detail SY 202223'!$AA$1,FALSE)</f>
        <v>0</v>
      </c>
      <c r="AC181" s="63">
        <f>VLOOKUP(A181,DistrictDetail_SY202223,'District Detail SY 202223'!$AB$1,FALSE)</f>
        <v>0</v>
      </c>
      <c r="AD181" s="63">
        <f>VLOOKUP(A181,DistrictDetail_SY202223,'District Detail SY 202223'!$AF$1,FALSE)</f>
        <v>0</v>
      </c>
    </row>
    <row r="182" spans="1:30" x14ac:dyDescent="0.3">
      <c r="A182" t="s">
        <v>392</v>
      </c>
      <c r="B182" t="s">
        <v>393</v>
      </c>
      <c r="C182" s="61">
        <f t="shared" si="19"/>
        <v>1.077</v>
      </c>
      <c r="D182" s="61">
        <f t="shared" si="27"/>
        <v>1.1839999999999999</v>
      </c>
      <c r="E182" s="61">
        <f t="shared" si="20"/>
        <v>0.10699999999999998</v>
      </c>
      <c r="F182" s="58">
        <f>VLOOKUP(A182,DistrictDetail_SY202223,'District Detail SY 202223'!$Q$1,FALSE)</f>
        <v>3.7999999999999999E-2</v>
      </c>
      <c r="G182" s="58">
        <f>VLOOKUP(A182,DistrictDetail_SY202223,'District Detail SY 202223'!$AD$1,FALSE)</f>
        <v>0</v>
      </c>
      <c r="H182" s="58">
        <f t="shared" si="21"/>
        <v>-3.7999999999999999E-2</v>
      </c>
      <c r="I182" s="58">
        <f>VLOOKUP(A182,DistrictDetail_SY202223,'District Detail SY 202223'!$P$1,FALSE)</f>
        <v>5.8999999999999997E-2</v>
      </c>
      <c r="J182" s="58">
        <f>VLOOKUP(A182,DistrictDetail_SY202223,'District Detail SY 202223'!$AE$1,FALSE)</f>
        <v>0</v>
      </c>
      <c r="K182" s="58">
        <f t="shared" si="22"/>
        <v>-5.8999999999999997E-2</v>
      </c>
      <c r="L182" s="58">
        <f>VLOOKUP(A182,DistrictDetail_SY202223,'District Detail SY 202223'!$K$1,FALSE)</f>
        <v>0.71</v>
      </c>
      <c r="M182" s="58">
        <f>VLOOKUP(A182,DistrictDetail_SY202223,'District Detail SY 202223'!$T$1,FALSE)</f>
        <v>0.98399999999999999</v>
      </c>
      <c r="N182" s="58">
        <f t="shared" si="23"/>
        <v>0.27400000000000002</v>
      </c>
      <c r="O182" s="58">
        <f>VLOOKUP(A182,DistrictDetail_SY202223,'District Detail SY 202223'!$N$1,FALSE)</f>
        <v>0.17700000000000002</v>
      </c>
      <c r="P182" s="58">
        <f>VLOOKUP(A182,DistrictDetail_SY202223,'District Detail SY 202223'!$Y$1,FALSE)</f>
        <v>0.2</v>
      </c>
      <c r="Q182" s="58">
        <f t="shared" si="24"/>
        <v>2.2999999999999993E-2</v>
      </c>
      <c r="R182" s="58">
        <f>VLOOKUP(A182,DistrictDetail_SY202223,'District Detail SY 202223'!$M$1,FALSE)</f>
        <v>2.4E-2</v>
      </c>
      <c r="S182" s="58">
        <f>VLOOKUP(A182,DistrictDetail_SY202223,'District Detail SY 202223'!$X$1,FALSE)</f>
        <v>0</v>
      </c>
      <c r="T182" s="58">
        <f t="shared" si="25"/>
        <v>-2.4E-2</v>
      </c>
      <c r="U182" s="58">
        <f>VLOOKUP(A182,DistrictDetail_SY202223,'District Detail SY 202223'!$L$1,FALSE)</f>
        <v>6.9000000000000006E-2</v>
      </c>
      <c r="V182" s="58">
        <f>VLOOKUP(A182,DistrictDetail_SY202223,'District Detail SY 202223'!$V$1,FALSE)</f>
        <v>0</v>
      </c>
      <c r="W182" s="58">
        <f t="shared" si="26"/>
        <v>-6.9000000000000006E-2</v>
      </c>
      <c r="X182" s="63">
        <f>VLOOKUP(A182,DistrictDetail_SY202223,'District Detail SY 202223'!$S$1,FALSE)</f>
        <v>0</v>
      </c>
      <c r="Y182" s="63">
        <f>VLOOKUP(A182,DistrictDetail_SY202223,'District Detail SY 202223'!$U$1,FALSE)</f>
        <v>0</v>
      </c>
      <c r="Z182" s="63">
        <f>VLOOKUP(A182,DistrictDetail_SY202223,'District Detail SY 202223'!$W$1,FALSE)</f>
        <v>0</v>
      </c>
      <c r="AA182" s="63">
        <f>VLOOKUP(A182,DistrictDetail_SY202223,'District Detail SY 202223'!$Z$1,FALSE)</f>
        <v>0</v>
      </c>
      <c r="AB182" s="63">
        <f>VLOOKUP(A182,DistrictDetail_SY202223,'District Detail SY 202223'!$AA$1,FALSE)</f>
        <v>0</v>
      </c>
      <c r="AC182" s="63">
        <f>VLOOKUP(A182,DistrictDetail_SY202223,'District Detail SY 202223'!$AB$1,FALSE)</f>
        <v>0</v>
      </c>
      <c r="AD182" s="63">
        <f>VLOOKUP(A182,DistrictDetail_SY202223,'District Detail SY 202223'!$AF$1,FALSE)</f>
        <v>0</v>
      </c>
    </row>
    <row r="183" spans="1:30" x14ac:dyDescent="0.3">
      <c r="A183" t="s">
        <v>394</v>
      </c>
      <c r="B183" t="s">
        <v>395</v>
      </c>
      <c r="C183" s="61">
        <f t="shared" si="19"/>
        <v>3.2049999999999996</v>
      </c>
      <c r="D183" s="61">
        <f t="shared" si="27"/>
        <v>14.96</v>
      </c>
      <c r="E183" s="61">
        <f t="shared" si="20"/>
        <v>11.755000000000001</v>
      </c>
      <c r="F183" s="58">
        <f>VLOOKUP(A183,DistrictDetail_SY202223,'District Detail SY 202223'!$Q$1,FALSE)</f>
        <v>0.10199999999999999</v>
      </c>
      <c r="G183" s="58">
        <f>VLOOKUP(A183,DistrictDetail_SY202223,'District Detail SY 202223'!$AD$1,FALSE)</f>
        <v>0</v>
      </c>
      <c r="H183" s="58">
        <f t="shared" si="21"/>
        <v>-0.10199999999999999</v>
      </c>
      <c r="I183" s="58">
        <f>VLOOKUP(A183,DistrictDetail_SY202223,'District Detail SY 202223'!$P$1,FALSE)</f>
        <v>0.17500000000000002</v>
      </c>
      <c r="J183" s="58">
        <f>VLOOKUP(A183,DistrictDetail_SY202223,'District Detail SY 202223'!$AE$1,FALSE)</f>
        <v>2.4500000000000002</v>
      </c>
      <c r="K183" s="58">
        <f t="shared" si="22"/>
        <v>2.2750000000000004</v>
      </c>
      <c r="L183" s="58">
        <f>VLOOKUP(A183,DistrictDetail_SY202223,'District Detail SY 202223'!$K$1,FALSE)</f>
        <v>2.137</v>
      </c>
      <c r="M183" s="58">
        <f>VLOOKUP(A183,DistrictDetail_SY202223,'District Detail SY 202223'!$T$1,FALSE)</f>
        <v>1.5</v>
      </c>
      <c r="N183" s="58">
        <f t="shared" si="23"/>
        <v>-0.63700000000000001</v>
      </c>
      <c r="O183" s="58">
        <f>VLOOKUP(A183,DistrictDetail_SY202223,'District Detail SY 202223'!$N$1,FALSE)</f>
        <v>0.53300000000000003</v>
      </c>
      <c r="P183" s="58">
        <f>VLOOKUP(A183,DistrictDetail_SY202223,'District Detail SY 202223'!$Y$1,FALSE)</f>
        <v>0</v>
      </c>
      <c r="Q183" s="58">
        <f t="shared" si="24"/>
        <v>-0.53300000000000003</v>
      </c>
      <c r="R183" s="58">
        <f>VLOOKUP(A183,DistrictDetail_SY202223,'District Detail SY 202223'!$M$1,FALSE)</f>
        <v>6.7000000000000004E-2</v>
      </c>
      <c r="S183" s="58">
        <f>VLOOKUP(A183,DistrictDetail_SY202223,'District Detail SY 202223'!$X$1,FALSE)</f>
        <v>1.327</v>
      </c>
      <c r="T183" s="58">
        <f t="shared" si="25"/>
        <v>1.26</v>
      </c>
      <c r="U183" s="58">
        <f>VLOOKUP(A183,DistrictDetail_SY202223,'District Detail SY 202223'!$L$1,FALSE)</f>
        <v>0.191</v>
      </c>
      <c r="V183" s="58">
        <f>VLOOKUP(A183,DistrictDetail_SY202223,'District Detail SY 202223'!$V$1,FALSE)</f>
        <v>0</v>
      </c>
      <c r="W183" s="58">
        <f t="shared" si="26"/>
        <v>-0.191</v>
      </c>
      <c r="X183" s="63">
        <f>VLOOKUP(A183,DistrictDetail_SY202223,'District Detail SY 202223'!$S$1,FALSE)</f>
        <v>0</v>
      </c>
      <c r="Y183" s="63">
        <f>VLOOKUP(A183,DistrictDetail_SY202223,'District Detail SY 202223'!$U$1,FALSE)</f>
        <v>1.272</v>
      </c>
      <c r="Z183" s="63">
        <f>VLOOKUP(A183,DistrictDetail_SY202223,'District Detail SY 202223'!$W$1,FALSE)</f>
        <v>2.6260000000000003</v>
      </c>
      <c r="AA183" s="63">
        <f>VLOOKUP(A183,DistrictDetail_SY202223,'District Detail SY 202223'!$Z$1,FALSE)</f>
        <v>0</v>
      </c>
      <c r="AB183" s="63">
        <f>VLOOKUP(A183,DistrictDetail_SY202223,'District Detail SY 202223'!$AA$1,FALSE)</f>
        <v>4</v>
      </c>
      <c r="AC183" s="63">
        <f>VLOOKUP(A183,DistrictDetail_SY202223,'District Detail SY 202223'!$AB$1,FALSE)</f>
        <v>0</v>
      </c>
      <c r="AD183" s="63">
        <f>VLOOKUP(A183,DistrictDetail_SY202223,'District Detail SY 202223'!$AF$1,FALSE)</f>
        <v>1.7850000000000001</v>
      </c>
    </row>
    <row r="184" spans="1:30" x14ac:dyDescent="0.3">
      <c r="A184" t="s">
        <v>396</v>
      </c>
      <c r="B184" t="s">
        <v>397</v>
      </c>
      <c r="C184" s="61">
        <f t="shared" si="19"/>
        <v>1.98</v>
      </c>
      <c r="D184" s="61">
        <f t="shared" si="27"/>
        <v>2.8530000000000002</v>
      </c>
      <c r="E184" s="61">
        <f t="shared" si="20"/>
        <v>0.87300000000000022</v>
      </c>
      <c r="F184" s="58">
        <f>VLOOKUP(A184,DistrictDetail_SY202223,'District Detail SY 202223'!$Q$1,FALSE)</f>
        <v>6.3E-2</v>
      </c>
      <c r="G184" s="58">
        <f>VLOOKUP(A184,DistrictDetail_SY202223,'District Detail SY 202223'!$AD$1,FALSE)</f>
        <v>0</v>
      </c>
      <c r="H184" s="58">
        <f t="shared" si="21"/>
        <v>-6.3E-2</v>
      </c>
      <c r="I184" s="58">
        <f>VLOOKUP(A184,DistrictDetail_SY202223,'District Detail SY 202223'!$P$1,FALSE)</f>
        <v>0.108</v>
      </c>
      <c r="J184" s="58">
        <f>VLOOKUP(A184,DistrictDetail_SY202223,'District Detail SY 202223'!$AE$1,FALSE)</f>
        <v>0.629</v>
      </c>
      <c r="K184" s="58">
        <f t="shared" si="22"/>
        <v>0.52100000000000002</v>
      </c>
      <c r="L184" s="58">
        <f>VLOOKUP(A184,DistrictDetail_SY202223,'District Detail SY 202223'!$K$1,FALSE)</f>
        <v>1.329</v>
      </c>
      <c r="M184" s="58">
        <f>VLOOKUP(A184,DistrictDetail_SY202223,'District Detail SY 202223'!$T$1,FALSE)</f>
        <v>1.85</v>
      </c>
      <c r="N184" s="58">
        <f t="shared" si="23"/>
        <v>0.52100000000000013</v>
      </c>
      <c r="O184" s="58">
        <f>VLOOKUP(A184,DistrictDetail_SY202223,'District Detail SY 202223'!$N$1,FALSE)</f>
        <v>0.32</v>
      </c>
      <c r="P184" s="58">
        <f>VLOOKUP(A184,DistrictDetail_SY202223,'District Detail SY 202223'!$Y$1,FALSE)</f>
        <v>0.374</v>
      </c>
      <c r="Q184" s="58">
        <f t="shared" si="24"/>
        <v>5.3999999999999992E-2</v>
      </c>
      <c r="R184" s="58">
        <f>VLOOKUP(A184,DistrictDetail_SY202223,'District Detail SY 202223'!$M$1,FALSE)</f>
        <v>4.2000000000000003E-2</v>
      </c>
      <c r="S184" s="58">
        <f>VLOOKUP(A184,DistrictDetail_SY202223,'District Detail SY 202223'!$X$1,FALSE)</f>
        <v>0</v>
      </c>
      <c r="T184" s="58">
        <f t="shared" si="25"/>
        <v>-4.2000000000000003E-2</v>
      </c>
      <c r="U184" s="58">
        <f>VLOOKUP(A184,DistrictDetail_SY202223,'District Detail SY 202223'!$L$1,FALSE)</f>
        <v>0.11800000000000001</v>
      </c>
      <c r="V184" s="58">
        <f>VLOOKUP(A184,DistrictDetail_SY202223,'District Detail SY 202223'!$V$1,FALSE)</f>
        <v>0</v>
      </c>
      <c r="W184" s="58">
        <f t="shared" si="26"/>
        <v>-0.11800000000000001</v>
      </c>
      <c r="X184" s="63">
        <f>VLOOKUP(A184,DistrictDetail_SY202223,'District Detail SY 202223'!$S$1,FALSE)</f>
        <v>0</v>
      </c>
      <c r="Y184" s="63">
        <f>VLOOKUP(A184,DistrictDetail_SY202223,'District Detail SY 202223'!$U$1,FALSE)</f>
        <v>0</v>
      </c>
      <c r="Z184" s="63">
        <f>VLOOKUP(A184,DistrictDetail_SY202223,'District Detail SY 202223'!$W$1,FALSE)</f>
        <v>0</v>
      </c>
      <c r="AA184" s="63">
        <f>VLOOKUP(A184,DistrictDetail_SY202223,'District Detail SY 202223'!$Z$1,FALSE)</f>
        <v>0</v>
      </c>
      <c r="AB184" s="63">
        <f>VLOOKUP(A184,DistrictDetail_SY202223,'District Detail SY 202223'!$AA$1,FALSE)</f>
        <v>0</v>
      </c>
      <c r="AC184" s="63">
        <f>VLOOKUP(A184,DistrictDetail_SY202223,'District Detail SY 202223'!$AB$1,FALSE)</f>
        <v>0</v>
      </c>
      <c r="AD184" s="63">
        <f>VLOOKUP(A184,DistrictDetail_SY202223,'District Detail SY 202223'!$AF$1,FALSE)</f>
        <v>0</v>
      </c>
    </row>
    <row r="185" spans="1:30" x14ac:dyDescent="0.3">
      <c r="A185" t="s">
        <v>398</v>
      </c>
      <c r="B185" t="s">
        <v>399</v>
      </c>
      <c r="C185" s="61">
        <f t="shared" si="19"/>
        <v>0.77500000000000002</v>
      </c>
      <c r="D185" s="61">
        <f t="shared" si="27"/>
        <v>1.099</v>
      </c>
      <c r="E185" s="61">
        <f t="shared" si="20"/>
        <v>0.32399999999999995</v>
      </c>
      <c r="F185" s="58">
        <f>VLOOKUP(A185,DistrictDetail_SY202223,'District Detail SY 202223'!$Q$1,FALSE)</f>
        <v>2.1999999999999999E-2</v>
      </c>
      <c r="G185" s="58">
        <f>VLOOKUP(A185,DistrictDetail_SY202223,'District Detail SY 202223'!$AD$1,FALSE)</f>
        <v>0</v>
      </c>
      <c r="H185" s="58">
        <f t="shared" si="21"/>
        <v>-2.1999999999999999E-2</v>
      </c>
      <c r="I185" s="58">
        <f>VLOOKUP(A185,DistrictDetail_SY202223,'District Detail SY 202223'!$P$1,FALSE)</f>
        <v>4.1000000000000002E-2</v>
      </c>
      <c r="J185" s="58">
        <f>VLOOKUP(A185,DistrictDetail_SY202223,'District Detail SY 202223'!$AE$1,FALSE)</f>
        <v>0.51</v>
      </c>
      <c r="K185" s="58">
        <f t="shared" si="22"/>
        <v>0.46900000000000003</v>
      </c>
      <c r="L185" s="58">
        <f>VLOOKUP(A185,DistrictDetail_SY202223,'District Detail SY 202223'!$K$1,FALSE)</f>
        <v>0.52899999999999991</v>
      </c>
      <c r="M185" s="58">
        <f>VLOOKUP(A185,DistrictDetail_SY202223,'District Detail SY 202223'!$T$1,FALSE)</f>
        <v>0.58899999999999997</v>
      </c>
      <c r="N185" s="58">
        <f t="shared" si="23"/>
        <v>6.0000000000000053E-2</v>
      </c>
      <c r="O185" s="58">
        <f>VLOOKUP(A185,DistrictDetail_SY202223,'District Detail SY 202223'!$N$1,FALSE)</f>
        <v>0.123</v>
      </c>
      <c r="P185" s="58">
        <f>VLOOKUP(A185,DistrictDetail_SY202223,'District Detail SY 202223'!$Y$1,FALSE)</f>
        <v>0</v>
      </c>
      <c r="Q185" s="58">
        <f t="shared" si="24"/>
        <v>-0.123</v>
      </c>
      <c r="R185" s="58">
        <f>VLOOKUP(A185,DistrictDetail_SY202223,'District Detail SY 202223'!$M$1,FALSE)</f>
        <v>1.6E-2</v>
      </c>
      <c r="S185" s="58">
        <f>VLOOKUP(A185,DistrictDetail_SY202223,'District Detail SY 202223'!$X$1,FALSE)</f>
        <v>0</v>
      </c>
      <c r="T185" s="58">
        <f t="shared" si="25"/>
        <v>-1.6E-2</v>
      </c>
      <c r="U185" s="58">
        <f>VLOOKUP(A185,DistrictDetail_SY202223,'District Detail SY 202223'!$L$1,FALSE)</f>
        <v>4.3999999999999997E-2</v>
      </c>
      <c r="V185" s="58">
        <f>VLOOKUP(A185,DistrictDetail_SY202223,'District Detail SY 202223'!$V$1,FALSE)</f>
        <v>0</v>
      </c>
      <c r="W185" s="58">
        <f t="shared" si="26"/>
        <v>-4.3999999999999997E-2</v>
      </c>
      <c r="X185" s="63">
        <f>VLOOKUP(A185,DistrictDetail_SY202223,'District Detail SY 202223'!$S$1,FALSE)</f>
        <v>0</v>
      </c>
      <c r="Y185" s="63">
        <f>VLOOKUP(A185,DistrictDetail_SY202223,'District Detail SY 202223'!$U$1,FALSE)</f>
        <v>0</v>
      </c>
      <c r="Z185" s="63">
        <f>VLOOKUP(A185,DistrictDetail_SY202223,'District Detail SY 202223'!$W$1,FALSE)</f>
        <v>0</v>
      </c>
      <c r="AA185" s="63">
        <f>VLOOKUP(A185,DistrictDetail_SY202223,'District Detail SY 202223'!$Z$1,FALSE)</f>
        <v>0</v>
      </c>
      <c r="AB185" s="63">
        <f>VLOOKUP(A185,DistrictDetail_SY202223,'District Detail SY 202223'!$AA$1,FALSE)</f>
        <v>0</v>
      </c>
      <c r="AC185" s="63">
        <f>VLOOKUP(A185,DistrictDetail_SY202223,'District Detail SY 202223'!$AB$1,FALSE)</f>
        <v>0</v>
      </c>
      <c r="AD185" s="63">
        <f>VLOOKUP(A185,DistrictDetail_SY202223,'District Detail SY 202223'!$AF$1,FALSE)</f>
        <v>0</v>
      </c>
    </row>
    <row r="186" spans="1:30" x14ac:dyDescent="0.3">
      <c r="A186" t="s">
        <v>400</v>
      </c>
      <c r="B186" t="s">
        <v>401</v>
      </c>
      <c r="C186" s="61">
        <f t="shared" si="19"/>
        <v>3.3280000000000007</v>
      </c>
      <c r="D186" s="61">
        <f t="shared" si="27"/>
        <v>3.9929999999999999</v>
      </c>
      <c r="E186" s="61">
        <f t="shared" si="20"/>
        <v>0.66499999999999915</v>
      </c>
      <c r="F186" s="58">
        <f>VLOOKUP(A186,DistrictDetail_SY202223,'District Detail SY 202223'!$Q$1,FALSE)</f>
        <v>0.10100000000000001</v>
      </c>
      <c r="G186" s="58">
        <f>VLOOKUP(A186,DistrictDetail_SY202223,'District Detail SY 202223'!$AD$1,FALSE)</f>
        <v>0.1</v>
      </c>
      <c r="H186" s="58">
        <f t="shared" si="21"/>
        <v>-1.0000000000000009E-3</v>
      </c>
      <c r="I186" s="58">
        <f>VLOOKUP(A186,DistrictDetail_SY202223,'District Detail SY 202223'!$P$1,FALSE)</f>
        <v>0.18</v>
      </c>
      <c r="J186" s="58">
        <f>VLOOKUP(A186,DistrictDetail_SY202223,'District Detail SY 202223'!$AE$1,FALSE)</f>
        <v>0.43099999999999999</v>
      </c>
      <c r="K186" s="58">
        <f t="shared" si="22"/>
        <v>0.251</v>
      </c>
      <c r="L186" s="58">
        <f>VLOOKUP(A186,DistrictDetail_SY202223,'District Detail SY 202223'!$K$1,FALSE)</f>
        <v>2.2510000000000003</v>
      </c>
      <c r="M186" s="58">
        <f>VLOOKUP(A186,DistrictDetail_SY202223,'District Detail SY 202223'!$T$1,FALSE)</f>
        <v>2.593</v>
      </c>
      <c r="N186" s="58">
        <f t="shared" si="23"/>
        <v>0.34199999999999964</v>
      </c>
      <c r="O186" s="58">
        <f>VLOOKUP(A186,DistrictDetail_SY202223,'District Detail SY 202223'!$N$1,FALSE)</f>
        <v>0.53800000000000003</v>
      </c>
      <c r="P186" s="58">
        <f>VLOOKUP(A186,DistrictDetail_SY202223,'District Detail SY 202223'!$Y$1,FALSE)</f>
        <v>0</v>
      </c>
      <c r="Q186" s="58">
        <f t="shared" si="24"/>
        <v>-0.53800000000000003</v>
      </c>
      <c r="R186" s="58">
        <f>VLOOKUP(A186,DistrictDetail_SY202223,'District Detail SY 202223'!$M$1,FALSE)</f>
        <v>6.7000000000000004E-2</v>
      </c>
      <c r="S186" s="58">
        <f>VLOOKUP(A186,DistrictDetail_SY202223,'District Detail SY 202223'!$X$1,FALSE)</f>
        <v>0.182</v>
      </c>
      <c r="T186" s="58">
        <f t="shared" si="25"/>
        <v>0.11499999999999999</v>
      </c>
      <c r="U186" s="58">
        <f>VLOOKUP(A186,DistrictDetail_SY202223,'District Detail SY 202223'!$L$1,FALSE)</f>
        <v>0.191</v>
      </c>
      <c r="V186" s="58">
        <f>VLOOKUP(A186,DistrictDetail_SY202223,'District Detail SY 202223'!$V$1,FALSE)</f>
        <v>0</v>
      </c>
      <c r="W186" s="58">
        <f t="shared" si="26"/>
        <v>-0.191</v>
      </c>
      <c r="X186" s="63">
        <f>VLOOKUP(A186,DistrictDetail_SY202223,'District Detail SY 202223'!$S$1,FALSE)</f>
        <v>0</v>
      </c>
      <c r="Y186" s="63">
        <f>VLOOKUP(A186,DistrictDetail_SY202223,'District Detail SY 202223'!$U$1,FALSE)</f>
        <v>3.5999999999999997E-2</v>
      </c>
      <c r="Z186" s="63">
        <f>VLOOKUP(A186,DistrictDetail_SY202223,'District Detail SY 202223'!$W$1,FALSE)</f>
        <v>0.182</v>
      </c>
      <c r="AA186" s="63">
        <f>VLOOKUP(A186,DistrictDetail_SY202223,'District Detail SY 202223'!$Z$1,FALSE)</f>
        <v>0</v>
      </c>
      <c r="AB186" s="63">
        <f>VLOOKUP(A186,DistrictDetail_SY202223,'District Detail SY 202223'!$AA$1,FALSE)</f>
        <v>0</v>
      </c>
      <c r="AC186" s="63">
        <f>VLOOKUP(A186,DistrictDetail_SY202223,'District Detail SY 202223'!$AB$1,FALSE)</f>
        <v>0</v>
      </c>
      <c r="AD186" s="63">
        <f>VLOOKUP(A186,DistrictDetail_SY202223,'District Detail SY 202223'!$AF$1,FALSE)</f>
        <v>0.46899999999999997</v>
      </c>
    </row>
    <row r="187" spans="1:30" x14ac:dyDescent="0.3">
      <c r="A187" t="s">
        <v>402</v>
      </c>
      <c r="B187" t="s">
        <v>403</v>
      </c>
      <c r="C187" s="61">
        <f t="shared" si="19"/>
        <v>30.617000000000001</v>
      </c>
      <c r="D187" s="61">
        <f t="shared" si="27"/>
        <v>47.651000000000003</v>
      </c>
      <c r="E187" s="61">
        <f t="shared" si="20"/>
        <v>17.034000000000002</v>
      </c>
      <c r="F187" s="58">
        <f>VLOOKUP(A187,DistrictDetail_SY202223,'District Detail SY 202223'!$Q$1,FALSE)</f>
        <v>0.90900000000000003</v>
      </c>
      <c r="G187" s="58">
        <f>VLOOKUP(A187,DistrictDetail_SY202223,'District Detail SY 202223'!$AD$1,FALSE)</f>
        <v>1.37</v>
      </c>
      <c r="H187" s="58">
        <f t="shared" si="21"/>
        <v>0.46100000000000008</v>
      </c>
      <c r="I187" s="58">
        <f>VLOOKUP(A187,DistrictDetail_SY202223,'District Detail SY 202223'!$P$1,FALSE)</f>
        <v>1.6360000000000001</v>
      </c>
      <c r="J187" s="58">
        <f>VLOOKUP(A187,DistrictDetail_SY202223,'District Detail SY 202223'!$AE$1,FALSE)</f>
        <v>3.8109999999999999</v>
      </c>
      <c r="K187" s="58">
        <f t="shared" si="22"/>
        <v>2.1749999999999998</v>
      </c>
      <c r="L187" s="58">
        <f>VLOOKUP(A187,DistrictDetail_SY202223,'District Detail SY 202223'!$K$1,FALSE)</f>
        <v>20.842000000000002</v>
      </c>
      <c r="M187" s="58">
        <f>VLOOKUP(A187,DistrictDetail_SY202223,'District Detail SY 202223'!$T$1,FALSE)</f>
        <v>10.98</v>
      </c>
      <c r="N187" s="58">
        <f t="shared" si="23"/>
        <v>-9.8620000000000019</v>
      </c>
      <c r="O187" s="58">
        <f>VLOOKUP(A187,DistrictDetail_SY202223,'District Detail SY 202223'!$N$1,FALSE)</f>
        <v>4.8879999999999999</v>
      </c>
      <c r="P187" s="58">
        <f>VLOOKUP(A187,DistrictDetail_SY202223,'District Detail SY 202223'!$Y$1,FALSE)</f>
        <v>5.3</v>
      </c>
      <c r="Q187" s="58">
        <f t="shared" si="24"/>
        <v>0.41199999999999992</v>
      </c>
      <c r="R187" s="58">
        <f>VLOOKUP(A187,DistrictDetail_SY202223,'District Detail SY 202223'!$M$1,FALSE)</f>
        <v>0.60699999999999998</v>
      </c>
      <c r="S187" s="58">
        <f>VLOOKUP(A187,DistrictDetail_SY202223,'District Detail SY 202223'!$X$1,FALSE)</f>
        <v>5.1050000000000004</v>
      </c>
      <c r="T187" s="58">
        <f t="shared" si="25"/>
        <v>4.4980000000000002</v>
      </c>
      <c r="U187" s="58">
        <f>VLOOKUP(A187,DistrictDetail_SY202223,'District Detail SY 202223'!$L$1,FALSE)</f>
        <v>1.7350000000000001</v>
      </c>
      <c r="V187" s="58">
        <f>VLOOKUP(A187,DistrictDetail_SY202223,'District Detail SY 202223'!$V$1,FALSE)</f>
        <v>8.2010000000000005</v>
      </c>
      <c r="W187" s="58">
        <f t="shared" si="26"/>
        <v>6.4660000000000002</v>
      </c>
      <c r="X187" s="63">
        <f>VLOOKUP(A187,DistrictDetail_SY202223,'District Detail SY 202223'!$S$1,FALSE)</f>
        <v>0</v>
      </c>
      <c r="Y187" s="63">
        <f>VLOOKUP(A187,DistrictDetail_SY202223,'District Detail SY 202223'!$U$1,FALSE)</f>
        <v>1.0660000000000001</v>
      </c>
      <c r="Z187" s="63">
        <f>VLOOKUP(A187,DistrictDetail_SY202223,'District Detail SY 202223'!$W$1,FALSE)</f>
        <v>5.117</v>
      </c>
      <c r="AA187" s="63">
        <f>VLOOKUP(A187,DistrictDetail_SY202223,'District Detail SY 202223'!$Z$1,FALSE)</f>
        <v>0.53300000000000003</v>
      </c>
      <c r="AB187" s="63">
        <f>VLOOKUP(A187,DistrictDetail_SY202223,'District Detail SY 202223'!$AA$1,FALSE)</f>
        <v>0</v>
      </c>
      <c r="AC187" s="63">
        <f>VLOOKUP(A187,DistrictDetail_SY202223,'District Detail SY 202223'!$AB$1,FALSE)</f>
        <v>0</v>
      </c>
      <c r="AD187" s="63">
        <f>VLOOKUP(A187,DistrictDetail_SY202223,'District Detail SY 202223'!$AF$1,FALSE)</f>
        <v>6.1680000000000001</v>
      </c>
    </row>
    <row r="188" spans="1:30" x14ac:dyDescent="0.3">
      <c r="A188" t="s">
        <v>404</v>
      </c>
      <c r="B188" t="s">
        <v>405</v>
      </c>
      <c r="C188" s="61">
        <f t="shared" si="19"/>
        <v>5.4320000000000004</v>
      </c>
      <c r="D188" s="61">
        <f t="shared" si="27"/>
        <v>7.5109999999999992</v>
      </c>
      <c r="E188" s="61">
        <f t="shared" si="20"/>
        <v>2.0789999999999988</v>
      </c>
      <c r="F188" s="58">
        <f>VLOOKUP(A188,DistrictDetail_SY202223,'District Detail SY 202223'!$Q$1,FALSE)</f>
        <v>0.186</v>
      </c>
      <c r="G188" s="58">
        <f>VLOOKUP(A188,DistrictDetail_SY202223,'District Detail SY 202223'!$AD$1,FALSE)</f>
        <v>0</v>
      </c>
      <c r="H188" s="58">
        <f t="shared" si="21"/>
        <v>-0.186</v>
      </c>
      <c r="I188" s="58">
        <f>VLOOKUP(A188,DistrictDetail_SY202223,'District Detail SY 202223'!$P$1,FALSE)</f>
        <v>0.29799999999999999</v>
      </c>
      <c r="J188" s="58">
        <f>VLOOKUP(A188,DistrictDetail_SY202223,'District Detail SY 202223'!$AE$1,FALSE)</f>
        <v>1.472</v>
      </c>
      <c r="K188" s="58">
        <f t="shared" si="22"/>
        <v>1.1739999999999999</v>
      </c>
      <c r="L188" s="58">
        <f>VLOOKUP(A188,DistrictDetail_SY202223,'District Detail SY 202223'!$K$1,FALSE)</f>
        <v>3.5840000000000005</v>
      </c>
      <c r="M188" s="58">
        <f>VLOOKUP(A188,DistrictDetail_SY202223,'District Detail SY 202223'!$T$1,FALSE)</f>
        <v>4.6719999999999997</v>
      </c>
      <c r="N188" s="58">
        <f t="shared" si="23"/>
        <v>1.0879999999999992</v>
      </c>
      <c r="O188" s="58">
        <f>VLOOKUP(A188,DistrictDetail_SY202223,'District Detail SY 202223'!$N$1,FALSE)</f>
        <v>0.90300000000000014</v>
      </c>
      <c r="P188" s="58">
        <f>VLOOKUP(A188,DistrictDetail_SY202223,'District Detail SY 202223'!$Y$1,FALSE)</f>
        <v>0</v>
      </c>
      <c r="Q188" s="58">
        <f t="shared" si="24"/>
        <v>-0.90300000000000014</v>
      </c>
      <c r="R188" s="58">
        <f>VLOOKUP(A188,DistrictDetail_SY202223,'District Detail SY 202223'!$M$1,FALSE)</f>
        <v>0.12</v>
      </c>
      <c r="S188" s="58">
        <f>VLOOKUP(A188,DistrictDetail_SY202223,'District Detail SY 202223'!$X$1,FALSE)</f>
        <v>0.17199999999999999</v>
      </c>
      <c r="T188" s="58">
        <f t="shared" si="25"/>
        <v>5.1999999999999991E-2</v>
      </c>
      <c r="U188" s="58">
        <f>VLOOKUP(A188,DistrictDetail_SY202223,'District Detail SY 202223'!$L$1,FALSE)</f>
        <v>0.34100000000000003</v>
      </c>
      <c r="V188" s="58">
        <f>VLOOKUP(A188,DistrictDetail_SY202223,'District Detail SY 202223'!$V$1,FALSE)</f>
        <v>0</v>
      </c>
      <c r="W188" s="58">
        <f t="shared" si="26"/>
        <v>-0.34100000000000003</v>
      </c>
      <c r="X188" s="63">
        <f>VLOOKUP(A188,DistrictDetail_SY202223,'District Detail SY 202223'!$S$1,FALSE)</f>
        <v>0</v>
      </c>
      <c r="Y188" s="63">
        <f>VLOOKUP(A188,DistrictDetail_SY202223,'District Detail SY 202223'!$U$1,FALSE)</f>
        <v>0</v>
      </c>
      <c r="Z188" s="63">
        <f>VLOOKUP(A188,DistrictDetail_SY202223,'District Detail SY 202223'!$W$1,FALSE)</f>
        <v>0.48</v>
      </c>
      <c r="AA188" s="63">
        <f>VLOOKUP(A188,DistrictDetail_SY202223,'District Detail SY 202223'!$Z$1,FALSE)</f>
        <v>0</v>
      </c>
      <c r="AB188" s="63">
        <f>VLOOKUP(A188,DistrictDetail_SY202223,'District Detail SY 202223'!$AA$1,FALSE)</f>
        <v>0</v>
      </c>
      <c r="AC188" s="63">
        <f>VLOOKUP(A188,DistrictDetail_SY202223,'District Detail SY 202223'!$AB$1,FALSE)</f>
        <v>0</v>
      </c>
      <c r="AD188" s="63">
        <f>VLOOKUP(A188,DistrictDetail_SY202223,'District Detail SY 202223'!$AF$1,FALSE)</f>
        <v>0.71499999999999997</v>
      </c>
    </row>
    <row r="189" spans="1:30" x14ac:dyDescent="0.3">
      <c r="A189" t="s">
        <v>406</v>
      </c>
      <c r="B189" t="s">
        <v>407</v>
      </c>
      <c r="C189" s="61">
        <f t="shared" si="19"/>
        <v>2.6419999999999999</v>
      </c>
      <c r="D189" s="61">
        <f t="shared" si="27"/>
        <v>6.2399999999999993</v>
      </c>
      <c r="E189" s="61">
        <f t="shared" si="20"/>
        <v>3.5979999999999994</v>
      </c>
      <c r="F189" s="58">
        <f>VLOOKUP(A189,DistrictDetail_SY202223,'District Detail SY 202223'!$Q$1,FALSE)</f>
        <v>9.5000000000000001E-2</v>
      </c>
      <c r="G189" s="58">
        <f>VLOOKUP(A189,DistrictDetail_SY202223,'District Detail SY 202223'!$AD$1,FALSE)</f>
        <v>1.462</v>
      </c>
      <c r="H189" s="58">
        <f t="shared" si="21"/>
        <v>1.367</v>
      </c>
      <c r="I189" s="58">
        <f>VLOOKUP(A189,DistrictDetail_SY202223,'District Detail SY 202223'!$P$1,FALSE)</f>
        <v>0.14599999999999999</v>
      </c>
      <c r="J189" s="58">
        <f>VLOOKUP(A189,DistrictDetail_SY202223,'District Detail SY 202223'!$AE$1,FALSE)</f>
        <v>3.0579999999999998</v>
      </c>
      <c r="K189" s="58">
        <f t="shared" si="22"/>
        <v>2.9119999999999999</v>
      </c>
      <c r="L189" s="58">
        <f>VLOOKUP(A189,DistrictDetail_SY202223,'District Detail SY 202223'!$K$1,FALSE)</f>
        <v>1.722</v>
      </c>
      <c r="M189" s="58">
        <f>VLOOKUP(A189,DistrictDetail_SY202223,'District Detail SY 202223'!$T$1,FALSE)</f>
        <v>1</v>
      </c>
      <c r="N189" s="58">
        <f t="shared" si="23"/>
        <v>-0.72199999999999998</v>
      </c>
      <c r="O189" s="58">
        <f>VLOOKUP(A189,DistrictDetail_SY202223,'District Detail SY 202223'!$N$1,FALSE)</f>
        <v>0.44800000000000001</v>
      </c>
      <c r="P189" s="58">
        <f>VLOOKUP(A189,DistrictDetail_SY202223,'District Detail SY 202223'!$Y$1,FALSE)</f>
        <v>0</v>
      </c>
      <c r="Q189" s="58">
        <f t="shared" si="24"/>
        <v>-0.44800000000000001</v>
      </c>
      <c r="R189" s="58">
        <f>VLOOKUP(A189,DistrictDetail_SY202223,'District Detail SY 202223'!$M$1,FALSE)</f>
        <v>0.06</v>
      </c>
      <c r="S189" s="58">
        <f>VLOOKUP(A189,DistrictDetail_SY202223,'District Detail SY 202223'!$X$1,FALSE)</f>
        <v>0</v>
      </c>
      <c r="T189" s="58">
        <f t="shared" si="25"/>
        <v>-0.06</v>
      </c>
      <c r="U189" s="58">
        <f>VLOOKUP(A189,DistrictDetail_SY202223,'District Detail SY 202223'!$L$1,FALSE)</f>
        <v>0.17100000000000001</v>
      </c>
      <c r="V189" s="58">
        <f>VLOOKUP(A189,DistrictDetail_SY202223,'District Detail SY 202223'!$V$1,FALSE)</f>
        <v>0</v>
      </c>
      <c r="W189" s="58">
        <f t="shared" si="26"/>
        <v>-0.17100000000000001</v>
      </c>
      <c r="X189" s="63">
        <f>VLOOKUP(A189,DistrictDetail_SY202223,'District Detail SY 202223'!$S$1,FALSE)</f>
        <v>0</v>
      </c>
      <c r="Y189" s="63">
        <f>VLOOKUP(A189,DistrictDetail_SY202223,'District Detail SY 202223'!$U$1,FALSE)</f>
        <v>0</v>
      </c>
      <c r="Z189" s="63">
        <f>VLOOKUP(A189,DistrictDetail_SY202223,'District Detail SY 202223'!$W$1,FALSE)</f>
        <v>0</v>
      </c>
      <c r="AA189" s="63">
        <f>VLOOKUP(A189,DistrictDetail_SY202223,'District Detail SY 202223'!$Z$1,FALSE)</f>
        <v>0</v>
      </c>
      <c r="AB189" s="63">
        <f>VLOOKUP(A189,DistrictDetail_SY202223,'District Detail SY 202223'!$AA$1,FALSE)</f>
        <v>0</v>
      </c>
      <c r="AC189" s="63">
        <f>VLOOKUP(A189,DistrictDetail_SY202223,'District Detail SY 202223'!$AB$1,FALSE)</f>
        <v>0</v>
      </c>
      <c r="AD189" s="63">
        <f>VLOOKUP(A189,DistrictDetail_SY202223,'District Detail SY 202223'!$AF$1,FALSE)</f>
        <v>0.72</v>
      </c>
    </row>
    <row r="190" spans="1:30" x14ac:dyDescent="0.3">
      <c r="A190" t="s">
        <v>408</v>
      </c>
      <c r="B190" t="s">
        <v>409</v>
      </c>
      <c r="C190" s="61">
        <f t="shared" si="19"/>
        <v>0.13200000000000001</v>
      </c>
      <c r="D190" s="61">
        <f t="shared" si="27"/>
        <v>0.151</v>
      </c>
      <c r="E190" s="61">
        <f t="shared" si="20"/>
        <v>1.8999999999999989E-2</v>
      </c>
      <c r="F190" s="58">
        <f>VLOOKUP(A190,DistrictDetail_SY202223,'District Detail SY 202223'!$Q$1,FALSE)</f>
        <v>6.0000000000000001E-3</v>
      </c>
      <c r="G190" s="58">
        <f>VLOOKUP(A190,DistrictDetail_SY202223,'District Detail SY 202223'!$AD$1,FALSE)</f>
        <v>0</v>
      </c>
      <c r="H190" s="58">
        <f t="shared" si="21"/>
        <v>-6.0000000000000001E-3</v>
      </c>
      <c r="I190" s="58">
        <f>VLOOKUP(A190,DistrictDetail_SY202223,'District Detail SY 202223'!$P$1,FALSE)</f>
        <v>8.0000000000000002E-3</v>
      </c>
      <c r="J190" s="58">
        <f>VLOOKUP(A190,DistrictDetail_SY202223,'District Detail SY 202223'!$AE$1,FALSE)</f>
        <v>0</v>
      </c>
      <c r="K190" s="58">
        <f t="shared" si="22"/>
        <v>-8.0000000000000002E-3</v>
      </c>
      <c r="L190" s="58">
        <f>VLOOKUP(A190,DistrictDetail_SY202223,'District Detail SY 202223'!$K$1,FALSE)</f>
        <v>7.9000000000000001E-2</v>
      </c>
      <c r="M190" s="58">
        <f>VLOOKUP(A190,DistrictDetail_SY202223,'District Detail SY 202223'!$T$1,FALSE)</f>
        <v>0</v>
      </c>
      <c r="N190" s="58">
        <f t="shared" si="23"/>
        <v>-7.9000000000000001E-2</v>
      </c>
      <c r="O190" s="58">
        <f>VLOOKUP(A190,DistrictDetail_SY202223,'District Detail SY 202223'!$N$1,FALSE)</f>
        <v>2.5999999999999999E-2</v>
      </c>
      <c r="P190" s="58">
        <f>VLOOKUP(A190,DistrictDetail_SY202223,'District Detail SY 202223'!$Y$1,FALSE)</f>
        <v>0.111</v>
      </c>
      <c r="Q190" s="58">
        <f t="shared" si="24"/>
        <v>8.5000000000000006E-2</v>
      </c>
      <c r="R190" s="58">
        <f>VLOOKUP(A190,DistrictDetail_SY202223,'District Detail SY 202223'!$M$1,FALSE)</f>
        <v>3.0000000000000001E-3</v>
      </c>
      <c r="S190" s="58">
        <f>VLOOKUP(A190,DistrictDetail_SY202223,'District Detail SY 202223'!$X$1,FALSE)</f>
        <v>0.04</v>
      </c>
      <c r="T190" s="58">
        <f t="shared" si="25"/>
        <v>3.6999999999999998E-2</v>
      </c>
      <c r="U190" s="58">
        <f>VLOOKUP(A190,DistrictDetail_SY202223,'District Detail SY 202223'!$L$1,FALSE)</f>
        <v>9.9999999999999985E-3</v>
      </c>
      <c r="V190" s="58">
        <f>VLOOKUP(A190,DistrictDetail_SY202223,'District Detail SY 202223'!$V$1,FALSE)</f>
        <v>0</v>
      </c>
      <c r="W190" s="58">
        <f t="shared" si="26"/>
        <v>-9.9999999999999985E-3</v>
      </c>
      <c r="X190" s="63">
        <f>VLOOKUP(A190,DistrictDetail_SY202223,'District Detail SY 202223'!$S$1,FALSE)</f>
        <v>0</v>
      </c>
      <c r="Y190" s="63">
        <f>VLOOKUP(A190,DistrictDetail_SY202223,'District Detail SY 202223'!$U$1,FALSE)</f>
        <v>0</v>
      </c>
      <c r="Z190" s="63">
        <f>VLOOKUP(A190,DistrictDetail_SY202223,'District Detail SY 202223'!$W$1,FALSE)</f>
        <v>0</v>
      </c>
      <c r="AA190" s="63">
        <f>VLOOKUP(A190,DistrictDetail_SY202223,'District Detail SY 202223'!$Z$1,FALSE)</f>
        <v>0</v>
      </c>
      <c r="AB190" s="63">
        <f>VLOOKUP(A190,DistrictDetail_SY202223,'District Detail SY 202223'!$AA$1,FALSE)</f>
        <v>0</v>
      </c>
      <c r="AC190" s="63">
        <f>VLOOKUP(A190,DistrictDetail_SY202223,'District Detail SY 202223'!$AB$1,FALSE)</f>
        <v>0</v>
      </c>
      <c r="AD190" s="63">
        <f>VLOOKUP(A190,DistrictDetail_SY202223,'District Detail SY 202223'!$AF$1,FALSE)</f>
        <v>0</v>
      </c>
    </row>
    <row r="191" spans="1:30" x14ac:dyDescent="0.3">
      <c r="A191" t="s">
        <v>410</v>
      </c>
      <c r="B191" t="s">
        <v>411</v>
      </c>
      <c r="C191" s="61">
        <f t="shared" si="19"/>
        <v>1.6900000000000002</v>
      </c>
      <c r="D191" s="61">
        <f t="shared" si="27"/>
        <v>2.3149999999999999</v>
      </c>
      <c r="E191" s="61">
        <f t="shared" si="20"/>
        <v>0.62499999999999978</v>
      </c>
      <c r="F191" s="58">
        <f>VLOOKUP(A191,DistrictDetail_SY202223,'District Detail SY 202223'!$Q$1,FALSE)</f>
        <v>0.04</v>
      </c>
      <c r="G191" s="58">
        <f>VLOOKUP(A191,DistrictDetail_SY202223,'District Detail SY 202223'!$AD$1,FALSE)</f>
        <v>0</v>
      </c>
      <c r="H191" s="58">
        <f t="shared" si="21"/>
        <v>-0.04</v>
      </c>
      <c r="I191" s="58">
        <f>VLOOKUP(A191,DistrictDetail_SY202223,'District Detail SY 202223'!$P$1,FALSE)</f>
        <v>8.7999999999999995E-2</v>
      </c>
      <c r="J191" s="58">
        <f>VLOOKUP(A191,DistrictDetail_SY202223,'District Detail SY 202223'!$AE$1,FALSE)</f>
        <v>0</v>
      </c>
      <c r="K191" s="58">
        <f t="shared" si="22"/>
        <v>-8.7999999999999995E-2</v>
      </c>
      <c r="L191" s="58">
        <f>VLOOKUP(A191,DistrictDetail_SY202223,'District Detail SY 202223'!$K$1,FALSE)</f>
        <v>1.1950000000000001</v>
      </c>
      <c r="M191" s="58">
        <f>VLOOKUP(A191,DistrictDetail_SY202223,'District Detail SY 202223'!$T$1,FALSE)</f>
        <v>1.0549999999999999</v>
      </c>
      <c r="N191" s="58">
        <f t="shared" si="23"/>
        <v>-0.14000000000000012</v>
      </c>
      <c r="O191" s="58">
        <f>VLOOKUP(A191,DistrictDetail_SY202223,'District Detail SY 202223'!$N$1,FALSE)</f>
        <v>0.25700000000000001</v>
      </c>
      <c r="P191" s="58">
        <f>VLOOKUP(A191,DistrictDetail_SY202223,'District Detail SY 202223'!$Y$1,FALSE)</f>
        <v>0</v>
      </c>
      <c r="Q191" s="58">
        <f t="shared" si="24"/>
        <v>-0.25700000000000001</v>
      </c>
      <c r="R191" s="58">
        <f>VLOOKUP(A191,DistrictDetail_SY202223,'District Detail SY 202223'!$M$1,FALSE)</f>
        <v>2.9000000000000001E-2</v>
      </c>
      <c r="S191" s="58">
        <f>VLOOKUP(A191,DistrictDetail_SY202223,'District Detail SY 202223'!$X$1,FALSE)</f>
        <v>0</v>
      </c>
      <c r="T191" s="58">
        <f t="shared" si="25"/>
        <v>-2.9000000000000001E-2</v>
      </c>
      <c r="U191" s="58">
        <f>VLOOKUP(A191,DistrictDetail_SY202223,'District Detail SY 202223'!$L$1,FALSE)</f>
        <v>8.1000000000000003E-2</v>
      </c>
      <c r="V191" s="58">
        <f>VLOOKUP(A191,DistrictDetail_SY202223,'District Detail SY 202223'!$V$1,FALSE)</f>
        <v>0.5</v>
      </c>
      <c r="W191" s="58">
        <f t="shared" si="26"/>
        <v>0.41899999999999998</v>
      </c>
      <c r="X191" s="63">
        <f>VLOOKUP(A191,DistrictDetail_SY202223,'District Detail SY 202223'!$S$1,FALSE)</f>
        <v>0</v>
      </c>
      <c r="Y191" s="63">
        <f>VLOOKUP(A191,DistrictDetail_SY202223,'District Detail SY 202223'!$U$1,FALSE)</f>
        <v>0.14199999999999999</v>
      </c>
      <c r="Z191" s="63">
        <f>VLOOKUP(A191,DistrictDetail_SY202223,'District Detail SY 202223'!$W$1,FALSE)</f>
        <v>0</v>
      </c>
      <c r="AA191" s="63">
        <f>VLOOKUP(A191,DistrictDetail_SY202223,'District Detail SY 202223'!$Z$1,FALSE)</f>
        <v>0</v>
      </c>
      <c r="AB191" s="63">
        <f>VLOOKUP(A191,DistrictDetail_SY202223,'District Detail SY 202223'!$AA$1,FALSE)</f>
        <v>0</v>
      </c>
      <c r="AC191" s="63">
        <f>VLOOKUP(A191,DistrictDetail_SY202223,'District Detail SY 202223'!$AB$1,FALSE)</f>
        <v>0</v>
      </c>
      <c r="AD191" s="63">
        <f>VLOOKUP(A191,DistrictDetail_SY202223,'District Detail SY 202223'!$AF$1,FALSE)</f>
        <v>0.61799999999999999</v>
      </c>
    </row>
    <row r="192" spans="1:30" x14ac:dyDescent="0.3">
      <c r="A192" t="s">
        <v>412</v>
      </c>
      <c r="B192" t="s">
        <v>413</v>
      </c>
      <c r="C192" s="61">
        <f t="shared" si="19"/>
        <v>0.22800000000000004</v>
      </c>
      <c r="D192" s="61">
        <f t="shared" si="27"/>
        <v>0.24299999999999999</v>
      </c>
      <c r="E192" s="61">
        <f t="shared" si="20"/>
        <v>1.4999999999999958E-2</v>
      </c>
      <c r="F192" s="58">
        <f>VLOOKUP(A192,DistrictDetail_SY202223,'District Detail SY 202223'!$Q$1,FALSE)</f>
        <v>1.4E-2</v>
      </c>
      <c r="G192" s="58">
        <f>VLOOKUP(A192,DistrictDetail_SY202223,'District Detail SY 202223'!$AD$1,FALSE)</f>
        <v>0</v>
      </c>
      <c r="H192" s="58">
        <f t="shared" si="21"/>
        <v>-1.4E-2</v>
      </c>
      <c r="I192" s="58">
        <f>VLOOKUP(A192,DistrictDetail_SY202223,'District Detail SY 202223'!$P$1,FALSE)</f>
        <v>1.3999999999999999E-2</v>
      </c>
      <c r="J192" s="58">
        <f>VLOOKUP(A192,DistrictDetail_SY202223,'District Detail SY 202223'!$AE$1,FALSE)</f>
        <v>5.5E-2</v>
      </c>
      <c r="K192" s="58">
        <f t="shared" si="22"/>
        <v>4.1000000000000002E-2</v>
      </c>
      <c r="L192" s="58">
        <f>VLOOKUP(A192,DistrictDetail_SY202223,'District Detail SY 202223'!$K$1,FALSE)</f>
        <v>0.125</v>
      </c>
      <c r="M192" s="58">
        <f>VLOOKUP(A192,DistrictDetail_SY202223,'District Detail SY 202223'!$T$1,FALSE)</f>
        <v>0</v>
      </c>
      <c r="N192" s="58">
        <f t="shared" si="23"/>
        <v>-0.125</v>
      </c>
      <c r="O192" s="58">
        <f>VLOOKUP(A192,DistrictDetail_SY202223,'District Detail SY 202223'!$N$1,FALSE)</f>
        <v>4.5000000000000005E-2</v>
      </c>
      <c r="P192" s="58">
        <f>VLOOKUP(A192,DistrictDetail_SY202223,'District Detail SY 202223'!$Y$1,FALSE)</f>
        <v>0</v>
      </c>
      <c r="Q192" s="58">
        <f t="shared" si="24"/>
        <v>-4.5000000000000005E-2</v>
      </c>
      <c r="R192" s="58">
        <f>VLOOKUP(A192,DistrictDetail_SY202223,'District Detail SY 202223'!$M$1,FALSE)</f>
        <v>8.0000000000000002E-3</v>
      </c>
      <c r="S192" s="58">
        <f>VLOOKUP(A192,DistrictDetail_SY202223,'District Detail SY 202223'!$X$1,FALSE)</f>
        <v>0</v>
      </c>
      <c r="T192" s="58">
        <f t="shared" si="25"/>
        <v>-8.0000000000000002E-3</v>
      </c>
      <c r="U192" s="58">
        <f>VLOOKUP(A192,DistrictDetail_SY202223,'District Detail SY 202223'!$L$1,FALSE)</f>
        <v>2.1999999999999999E-2</v>
      </c>
      <c r="V192" s="58">
        <f>VLOOKUP(A192,DistrictDetail_SY202223,'District Detail SY 202223'!$V$1,FALSE)</f>
        <v>0</v>
      </c>
      <c r="W192" s="58">
        <f t="shared" si="26"/>
        <v>-2.1999999999999999E-2</v>
      </c>
      <c r="X192" s="63">
        <f>VLOOKUP(A192,DistrictDetail_SY202223,'District Detail SY 202223'!$S$1,FALSE)</f>
        <v>0</v>
      </c>
      <c r="Y192" s="63">
        <f>VLOOKUP(A192,DistrictDetail_SY202223,'District Detail SY 202223'!$U$1,FALSE)</f>
        <v>0</v>
      </c>
      <c r="Z192" s="63">
        <f>VLOOKUP(A192,DistrictDetail_SY202223,'District Detail SY 202223'!$W$1,FALSE)</f>
        <v>0</v>
      </c>
      <c r="AA192" s="63">
        <f>VLOOKUP(A192,DistrictDetail_SY202223,'District Detail SY 202223'!$Z$1,FALSE)</f>
        <v>0</v>
      </c>
      <c r="AB192" s="63">
        <f>VLOOKUP(A192,DistrictDetail_SY202223,'District Detail SY 202223'!$AA$1,FALSE)</f>
        <v>0</v>
      </c>
      <c r="AC192" s="63">
        <f>VLOOKUP(A192,DistrictDetail_SY202223,'District Detail SY 202223'!$AB$1,FALSE)</f>
        <v>0</v>
      </c>
      <c r="AD192" s="63">
        <f>VLOOKUP(A192,DistrictDetail_SY202223,'District Detail SY 202223'!$AF$1,FALSE)</f>
        <v>0.188</v>
      </c>
    </row>
    <row r="193" spans="1:30" x14ac:dyDescent="0.3">
      <c r="A193" t="s">
        <v>414</v>
      </c>
      <c r="B193" t="s">
        <v>415</v>
      </c>
      <c r="C193" s="61">
        <f t="shared" si="19"/>
        <v>0.13300000000000001</v>
      </c>
      <c r="D193" s="61">
        <f t="shared" si="27"/>
        <v>0.11899999999999999</v>
      </c>
      <c r="E193" s="61">
        <f t="shared" si="20"/>
        <v>-1.4000000000000012E-2</v>
      </c>
      <c r="F193" s="58">
        <f>VLOOKUP(A193,DistrictDetail_SY202223,'District Detail SY 202223'!$Q$1,FALSE)</f>
        <v>6.0000000000000001E-3</v>
      </c>
      <c r="G193" s="58">
        <f>VLOOKUP(A193,DistrictDetail_SY202223,'District Detail SY 202223'!$AD$1,FALSE)</f>
        <v>0</v>
      </c>
      <c r="H193" s="58">
        <f t="shared" si="21"/>
        <v>-6.0000000000000001E-3</v>
      </c>
      <c r="I193" s="58">
        <f>VLOOKUP(A193,DistrictDetail_SY202223,'District Detail SY 202223'!$P$1,FALSE)</f>
        <v>8.0000000000000002E-3</v>
      </c>
      <c r="J193" s="58">
        <f>VLOOKUP(A193,DistrictDetail_SY202223,'District Detail SY 202223'!$AE$1,FALSE)</f>
        <v>0</v>
      </c>
      <c r="K193" s="58">
        <f t="shared" si="22"/>
        <v>-8.0000000000000002E-3</v>
      </c>
      <c r="L193" s="58">
        <f>VLOOKUP(A193,DistrictDetail_SY202223,'District Detail SY 202223'!$K$1,FALSE)</f>
        <v>0.08</v>
      </c>
      <c r="M193" s="58">
        <f>VLOOKUP(A193,DistrictDetail_SY202223,'District Detail SY 202223'!$T$1,FALSE)</f>
        <v>0</v>
      </c>
      <c r="N193" s="58">
        <f t="shared" si="23"/>
        <v>-0.08</v>
      </c>
      <c r="O193" s="58">
        <f>VLOOKUP(A193,DistrictDetail_SY202223,'District Detail SY 202223'!$N$1,FALSE)</f>
        <v>2.4999999999999998E-2</v>
      </c>
      <c r="P193" s="58">
        <f>VLOOKUP(A193,DistrictDetail_SY202223,'District Detail SY 202223'!$Y$1,FALSE)</f>
        <v>0</v>
      </c>
      <c r="Q193" s="58">
        <f t="shared" si="24"/>
        <v>-2.4999999999999998E-2</v>
      </c>
      <c r="R193" s="58">
        <f>VLOOKUP(A193,DistrictDetail_SY202223,'District Detail SY 202223'!$M$1,FALSE)</f>
        <v>3.0000000000000001E-3</v>
      </c>
      <c r="S193" s="58">
        <f>VLOOKUP(A193,DistrictDetail_SY202223,'District Detail SY 202223'!$X$1,FALSE)</f>
        <v>0</v>
      </c>
      <c r="T193" s="58">
        <f t="shared" si="25"/>
        <v>-3.0000000000000001E-3</v>
      </c>
      <c r="U193" s="58">
        <f>VLOOKUP(A193,DistrictDetail_SY202223,'District Detail SY 202223'!$L$1,FALSE)</f>
        <v>1.0999999999999999E-2</v>
      </c>
      <c r="V193" s="58">
        <f>VLOOKUP(A193,DistrictDetail_SY202223,'District Detail SY 202223'!$V$1,FALSE)</f>
        <v>0</v>
      </c>
      <c r="W193" s="58">
        <f t="shared" si="26"/>
        <v>-1.0999999999999999E-2</v>
      </c>
      <c r="X193" s="63">
        <f>VLOOKUP(A193,DistrictDetail_SY202223,'District Detail SY 202223'!$S$1,FALSE)</f>
        <v>0</v>
      </c>
      <c r="Y193" s="63">
        <f>VLOOKUP(A193,DistrictDetail_SY202223,'District Detail SY 202223'!$U$1,FALSE)</f>
        <v>0</v>
      </c>
      <c r="Z193" s="63">
        <f>VLOOKUP(A193,DistrictDetail_SY202223,'District Detail SY 202223'!$W$1,FALSE)</f>
        <v>0</v>
      </c>
      <c r="AA193" s="63">
        <f>VLOOKUP(A193,DistrictDetail_SY202223,'District Detail SY 202223'!$Z$1,FALSE)</f>
        <v>0</v>
      </c>
      <c r="AB193" s="63">
        <f>VLOOKUP(A193,DistrictDetail_SY202223,'District Detail SY 202223'!$AA$1,FALSE)</f>
        <v>0</v>
      </c>
      <c r="AC193" s="63">
        <f>VLOOKUP(A193,DistrictDetail_SY202223,'District Detail SY 202223'!$AB$1,FALSE)</f>
        <v>0</v>
      </c>
      <c r="AD193" s="63">
        <f>VLOOKUP(A193,DistrictDetail_SY202223,'District Detail SY 202223'!$AF$1,FALSE)</f>
        <v>0.11899999999999999</v>
      </c>
    </row>
    <row r="194" spans="1:30" x14ac:dyDescent="0.3">
      <c r="A194" t="s">
        <v>416</v>
      </c>
      <c r="B194" t="s">
        <v>417</v>
      </c>
      <c r="C194" s="61">
        <f t="shared" si="19"/>
        <v>0.39600000000000002</v>
      </c>
      <c r="D194" s="61">
        <f t="shared" si="27"/>
        <v>0.374</v>
      </c>
      <c r="E194" s="61">
        <f t="shared" si="20"/>
        <v>-2.200000000000002E-2</v>
      </c>
      <c r="F194" s="58">
        <f>VLOOKUP(A194,DistrictDetail_SY202223,'District Detail SY 202223'!$Q$1,FALSE)</f>
        <v>1.7999999999999999E-2</v>
      </c>
      <c r="G194" s="58">
        <f>VLOOKUP(A194,DistrictDetail_SY202223,'District Detail SY 202223'!$AD$1,FALSE)</f>
        <v>0</v>
      </c>
      <c r="H194" s="58">
        <f t="shared" si="21"/>
        <v>-1.7999999999999999E-2</v>
      </c>
      <c r="I194" s="58">
        <f>VLOOKUP(A194,DistrictDetail_SY202223,'District Detail SY 202223'!$P$1,FALSE)</f>
        <v>2.3E-2</v>
      </c>
      <c r="J194" s="58">
        <f>VLOOKUP(A194,DistrictDetail_SY202223,'District Detail SY 202223'!$AE$1,FALSE)</f>
        <v>0.112</v>
      </c>
      <c r="K194" s="58">
        <f t="shared" si="22"/>
        <v>8.8999999999999996E-2</v>
      </c>
      <c r="L194" s="58">
        <f>VLOOKUP(A194,DistrictDetail_SY202223,'District Detail SY 202223'!$K$1,FALSE)</f>
        <v>0.23699999999999999</v>
      </c>
      <c r="M194" s="58">
        <f>VLOOKUP(A194,DistrictDetail_SY202223,'District Detail SY 202223'!$T$1,FALSE)</f>
        <v>0</v>
      </c>
      <c r="N194" s="58">
        <f t="shared" si="23"/>
        <v>-0.23699999999999999</v>
      </c>
      <c r="O194" s="58">
        <f>VLOOKUP(A194,DistrictDetail_SY202223,'District Detail SY 202223'!$N$1,FALSE)</f>
        <v>7.5999999999999998E-2</v>
      </c>
      <c r="P194" s="58">
        <f>VLOOKUP(A194,DistrictDetail_SY202223,'District Detail SY 202223'!$Y$1,FALSE)</f>
        <v>0</v>
      </c>
      <c r="Q194" s="58">
        <f t="shared" si="24"/>
        <v>-7.5999999999999998E-2</v>
      </c>
      <c r="R194" s="58">
        <f>VLOOKUP(A194,DistrictDetail_SY202223,'District Detail SY 202223'!$M$1,FALSE)</f>
        <v>1.0999999999999999E-2</v>
      </c>
      <c r="S194" s="58">
        <f>VLOOKUP(A194,DistrictDetail_SY202223,'District Detail SY 202223'!$X$1,FALSE)</f>
        <v>0</v>
      </c>
      <c r="T194" s="58">
        <f t="shared" si="25"/>
        <v>-1.0999999999999999E-2</v>
      </c>
      <c r="U194" s="58">
        <f>VLOOKUP(A194,DistrictDetail_SY202223,'District Detail SY 202223'!$L$1,FALSE)</f>
        <v>3.1E-2</v>
      </c>
      <c r="V194" s="58">
        <f>VLOOKUP(A194,DistrictDetail_SY202223,'District Detail SY 202223'!$V$1,FALSE)</f>
        <v>0</v>
      </c>
      <c r="W194" s="58">
        <f t="shared" si="26"/>
        <v>-3.1E-2</v>
      </c>
      <c r="X194" s="63">
        <f>VLOOKUP(A194,DistrictDetail_SY202223,'District Detail SY 202223'!$S$1,FALSE)</f>
        <v>0</v>
      </c>
      <c r="Y194" s="63">
        <f>VLOOKUP(A194,DistrictDetail_SY202223,'District Detail SY 202223'!$U$1,FALSE)</f>
        <v>0</v>
      </c>
      <c r="Z194" s="63">
        <f>VLOOKUP(A194,DistrictDetail_SY202223,'District Detail SY 202223'!$W$1,FALSE)</f>
        <v>0</v>
      </c>
      <c r="AA194" s="63">
        <f>VLOOKUP(A194,DistrictDetail_SY202223,'District Detail SY 202223'!$Z$1,FALSE)</f>
        <v>0</v>
      </c>
      <c r="AB194" s="63">
        <f>VLOOKUP(A194,DistrictDetail_SY202223,'District Detail SY 202223'!$AA$1,FALSE)</f>
        <v>0</v>
      </c>
      <c r="AC194" s="63">
        <f>VLOOKUP(A194,DistrictDetail_SY202223,'District Detail SY 202223'!$AB$1,FALSE)</f>
        <v>0</v>
      </c>
      <c r="AD194" s="63">
        <f>VLOOKUP(A194,DistrictDetail_SY202223,'District Detail SY 202223'!$AF$1,FALSE)</f>
        <v>0.26200000000000001</v>
      </c>
    </row>
    <row r="195" spans="1:30" x14ac:dyDescent="0.3">
      <c r="A195" t="s">
        <v>418</v>
      </c>
      <c r="B195" t="s">
        <v>419</v>
      </c>
      <c r="C195" s="61">
        <f t="shared" si="19"/>
        <v>1.7080000000000002</v>
      </c>
      <c r="D195" s="61">
        <f t="shared" si="27"/>
        <v>2.8339999999999996</v>
      </c>
      <c r="E195" s="61">
        <f t="shared" si="20"/>
        <v>1.1259999999999994</v>
      </c>
      <c r="F195" s="58">
        <f>VLOOKUP(A195,DistrictDetail_SY202223,'District Detail SY 202223'!$Q$1,FALSE)</f>
        <v>5.2999999999999999E-2</v>
      </c>
      <c r="G195" s="58">
        <f>VLOOKUP(A195,DistrictDetail_SY202223,'District Detail SY 202223'!$AD$1,FALSE)</f>
        <v>0</v>
      </c>
      <c r="H195" s="58">
        <f t="shared" si="21"/>
        <v>-5.2999999999999999E-2</v>
      </c>
      <c r="I195" s="58">
        <f>VLOOKUP(A195,DistrictDetail_SY202223,'District Detail SY 202223'!$P$1,FALSE)</f>
        <v>9.1999999999999998E-2</v>
      </c>
      <c r="J195" s="58">
        <f>VLOOKUP(A195,DistrictDetail_SY202223,'District Detail SY 202223'!$AE$1,FALSE)</f>
        <v>0</v>
      </c>
      <c r="K195" s="58">
        <f t="shared" si="22"/>
        <v>-9.1999999999999998E-2</v>
      </c>
      <c r="L195" s="58">
        <f>VLOOKUP(A195,DistrictDetail_SY202223,'District Detail SY 202223'!$K$1,FALSE)</f>
        <v>1.149</v>
      </c>
      <c r="M195" s="58">
        <f>VLOOKUP(A195,DistrictDetail_SY202223,'District Detail SY 202223'!$T$1,FALSE)</f>
        <v>1.7</v>
      </c>
      <c r="N195" s="58">
        <f t="shared" si="23"/>
        <v>0.55099999999999993</v>
      </c>
      <c r="O195" s="58">
        <f>VLOOKUP(A195,DistrictDetail_SY202223,'District Detail SY 202223'!$N$1,FALSE)</f>
        <v>0.27800000000000002</v>
      </c>
      <c r="P195" s="58">
        <f>VLOOKUP(A195,DistrictDetail_SY202223,'District Detail SY 202223'!$Y$1,FALSE)</f>
        <v>0</v>
      </c>
      <c r="Q195" s="58">
        <f t="shared" si="24"/>
        <v>-0.27800000000000002</v>
      </c>
      <c r="R195" s="58">
        <f>VLOOKUP(A195,DistrictDetail_SY202223,'District Detail SY 202223'!$M$1,FALSE)</f>
        <v>3.6000000000000004E-2</v>
      </c>
      <c r="S195" s="58">
        <f>VLOOKUP(A195,DistrictDetail_SY202223,'District Detail SY 202223'!$X$1,FALSE)</f>
        <v>8.8999999999999996E-2</v>
      </c>
      <c r="T195" s="58">
        <f t="shared" si="25"/>
        <v>5.2999999999999992E-2</v>
      </c>
      <c r="U195" s="58">
        <f>VLOOKUP(A195,DistrictDetail_SY202223,'District Detail SY 202223'!$L$1,FALSE)</f>
        <v>0.1</v>
      </c>
      <c r="V195" s="58">
        <f>VLOOKUP(A195,DistrictDetail_SY202223,'District Detail SY 202223'!$V$1,FALSE)</f>
        <v>0</v>
      </c>
      <c r="W195" s="58">
        <f t="shared" si="26"/>
        <v>-0.1</v>
      </c>
      <c r="X195" s="63">
        <f>VLOOKUP(A195,DistrictDetail_SY202223,'District Detail SY 202223'!$S$1,FALSE)</f>
        <v>0</v>
      </c>
      <c r="Y195" s="63">
        <f>VLOOKUP(A195,DistrictDetail_SY202223,'District Detail SY 202223'!$U$1,FALSE)</f>
        <v>7.2999999999999995E-2</v>
      </c>
      <c r="Z195" s="63">
        <f>VLOOKUP(A195,DistrictDetail_SY202223,'District Detail SY 202223'!$W$1,FALSE)</f>
        <v>0.11899999999999999</v>
      </c>
      <c r="AA195" s="63">
        <f>VLOOKUP(A195,DistrictDetail_SY202223,'District Detail SY 202223'!$Z$1,FALSE)</f>
        <v>0</v>
      </c>
      <c r="AB195" s="63">
        <f>VLOOKUP(A195,DistrictDetail_SY202223,'District Detail SY 202223'!$AA$1,FALSE)</f>
        <v>0</v>
      </c>
      <c r="AC195" s="63">
        <f>VLOOKUP(A195,DistrictDetail_SY202223,'District Detail SY 202223'!$AB$1,FALSE)</f>
        <v>0</v>
      </c>
      <c r="AD195" s="63">
        <f>VLOOKUP(A195,DistrictDetail_SY202223,'District Detail SY 202223'!$AF$1,FALSE)</f>
        <v>0.85299999999999998</v>
      </c>
    </row>
    <row r="196" spans="1:30" x14ac:dyDescent="0.3">
      <c r="A196" t="s">
        <v>420</v>
      </c>
      <c r="B196" t="s">
        <v>421</v>
      </c>
      <c r="C196" s="61">
        <f t="shared" si="19"/>
        <v>9.0890000000000004</v>
      </c>
      <c r="D196" s="61">
        <f t="shared" si="27"/>
        <v>16.375000000000004</v>
      </c>
      <c r="E196" s="61">
        <f t="shared" si="20"/>
        <v>7.2860000000000031</v>
      </c>
      <c r="F196" s="58">
        <f>VLOOKUP(A196,DistrictDetail_SY202223,'District Detail SY 202223'!$Q$1,FALSE)</f>
        <v>0.28999999999999998</v>
      </c>
      <c r="G196" s="58">
        <f>VLOOKUP(A196,DistrictDetail_SY202223,'District Detail SY 202223'!$AD$1,FALSE)</f>
        <v>0.14199999999999999</v>
      </c>
      <c r="H196" s="58">
        <f t="shared" si="21"/>
        <v>-0.14799999999999999</v>
      </c>
      <c r="I196" s="58">
        <f>VLOOKUP(A196,DistrictDetail_SY202223,'District Detail SY 202223'!$P$1,FALSE)</f>
        <v>0.49200000000000005</v>
      </c>
      <c r="J196" s="58">
        <f>VLOOKUP(A196,DistrictDetail_SY202223,'District Detail SY 202223'!$AE$1,FALSE)</f>
        <v>6.1580000000000004</v>
      </c>
      <c r="K196" s="58">
        <f t="shared" si="22"/>
        <v>5.6660000000000004</v>
      </c>
      <c r="L196" s="58">
        <f>VLOOKUP(A196,DistrictDetail_SY202223,'District Detail SY 202223'!$K$1,FALSE)</f>
        <v>6.093</v>
      </c>
      <c r="M196" s="58">
        <f>VLOOKUP(A196,DistrictDetail_SY202223,'District Detail SY 202223'!$T$1,FALSE)</f>
        <v>5.2219999999999995</v>
      </c>
      <c r="N196" s="58">
        <f t="shared" si="23"/>
        <v>-0.87100000000000044</v>
      </c>
      <c r="O196" s="58">
        <f>VLOOKUP(A196,DistrictDetail_SY202223,'District Detail SY 202223'!$N$1,FALSE)</f>
        <v>1.4809999999999999</v>
      </c>
      <c r="P196" s="58">
        <f>VLOOKUP(A196,DistrictDetail_SY202223,'District Detail SY 202223'!$Y$1,FALSE)</f>
        <v>0.9</v>
      </c>
      <c r="Q196" s="58">
        <f t="shared" si="24"/>
        <v>-0.58099999999999985</v>
      </c>
      <c r="R196" s="58">
        <f>VLOOKUP(A196,DistrictDetail_SY202223,'District Detail SY 202223'!$M$1,FALSE)</f>
        <v>0.19</v>
      </c>
      <c r="S196" s="58">
        <f>VLOOKUP(A196,DistrictDetail_SY202223,'District Detail SY 202223'!$X$1,FALSE)</f>
        <v>0</v>
      </c>
      <c r="T196" s="58">
        <f t="shared" si="25"/>
        <v>-0.19</v>
      </c>
      <c r="U196" s="58">
        <f>VLOOKUP(A196,DistrictDetail_SY202223,'District Detail SY 202223'!$L$1,FALSE)</f>
        <v>0.54300000000000004</v>
      </c>
      <c r="V196" s="58">
        <f>VLOOKUP(A196,DistrictDetail_SY202223,'District Detail SY 202223'!$V$1,FALSE)</f>
        <v>0</v>
      </c>
      <c r="W196" s="58">
        <f t="shared" si="26"/>
        <v>-0.54300000000000004</v>
      </c>
      <c r="X196" s="63">
        <f>VLOOKUP(A196,DistrictDetail_SY202223,'District Detail SY 202223'!$S$1,FALSE)</f>
        <v>0</v>
      </c>
      <c r="Y196" s="63">
        <f>VLOOKUP(A196,DistrictDetail_SY202223,'District Detail SY 202223'!$U$1,FALSE)</f>
        <v>0.255</v>
      </c>
      <c r="Z196" s="63">
        <f>VLOOKUP(A196,DistrictDetail_SY202223,'District Detail SY 202223'!$W$1,FALSE)</f>
        <v>0.54</v>
      </c>
      <c r="AA196" s="63">
        <f>VLOOKUP(A196,DistrictDetail_SY202223,'District Detail SY 202223'!$Z$1,FALSE)</f>
        <v>0</v>
      </c>
      <c r="AB196" s="63">
        <f>VLOOKUP(A196,DistrictDetail_SY202223,'District Detail SY 202223'!$AA$1,FALSE)</f>
        <v>0</v>
      </c>
      <c r="AC196" s="63">
        <f>VLOOKUP(A196,DistrictDetail_SY202223,'District Detail SY 202223'!$AB$1,FALSE)</f>
        <v>0</v>
      </c>
      <c r="AD196" s="63">
        <f>VLOOKUP(A196,DistrictDetail_SY202223,'District Detail SY 202223'!$AF$1,FALSE)</f>
        <v>3.1579999999999999</v>
      </c>
    </row>
    <row r="197" spans="1:30" x14ac:dyDescent="0.3">
      <c r="A197" t="s">
        <v>422</v>
      </c>
      <c r="B197" t="s">
        <v>423</v>
      </c>
      <c r="C197" s="61">
        <f t="shared" ref="C197:C260" si="28">U197+R197+O197+L197+F197+I197</f>
        <v>16.277000000000001</v>
      </c>
      <c r="D197" s="61">
        <f t="shared" si="27"/>
        <v>27.796000000000003</v>
      </c>
      <c r="E197" s="61">
        <f t="shared" ref="E197:E260" si="29">D197-C197</f>
        <v>11.519000000000002</v>
      </c>
      <c r="F197" s="58">
        <f>VLOOKUP(A197,DistrictDetail_SY202223,'District Detail SY 202223'!$Q$1,FALSE)</f>
        <v>0.496</v>
      </c>
      <c r="G197" s="58">
        <f>VLOOKUP(A197,DistrictDetail_SY202223,'District Detail SY 202223'!$AD$1,FALSE)</f>
        <v>1.8109999999999999</v>
      </c>
      <c r="H197" s="58">
        <f t="shared" ref="H197:H260" si="30">G197-F197</f>
        <v>1.3149999999999999</v>
      </c>
      <c r="I197" s="58">
        <f>VLOOKUP(A197,DistrictDetail_SY202223,'District Detail SY 202223'!$P$1,FALSE)</f>
        <v>0.874</v>
      </c>
      <c r="J197" s="58">
        <f>VLOOKUP(A197,DistrictDetail_SY202223,'District Detail SY 202223'!$AE$1,FALSE)</f>
        <v>10.934999999999999</v>
      </c>
      <c r="K197" s="58">
        <f t="shared" ref="K197:K260" si="31">J197-I197</f>
        <v>10.060999999999998</v>
      </c>
      <c r="L197" s="58">
        <f>VLOOKUP(A197,DistrictDetail_SY202223,'District Detail SY 202223'!$K$1,FALSE)</f>
        <v>11.013</v>
      </c>
      <c r="M197" s="58">
        <f>VLOOKUP(A197,DistrictDetail_SY202223,'District Detail SY 202223'!$T$1,FALSE)</f>
        <v>8.2800000000000011</v>
      </c>
      <c r="N197" s="58">
        <f t="shared" ref="N197:N260" si="32">M197-L197</f>
        <v>-2.7329999999999988</v>
      </c>
      <c r="O197" s="58">
        <f>VLOOKUP(A197,DistrictDetail_SY202223,'District Detail SY 202223'!$N$1,FALSE)</f>
        <v>2.6259999999999999</v>
      </c>
      <c r="P197" s="58">
        <f>VLOOKUP(A197,DistrictDetail_SY202223,'District Detail SY 202223'!$Y$1,FALSE)</f>
        <v>0</v>
      </c>
      <c r="Q197" s="58">
        <f t="shared" ref="Q197:Q260" si="33">P197-O197</f>
        <v>-2.6259999999999999</v>
      </c>
      <c r="R197" s="58">
        <f>VLOOKUP(A197,DistrictDetail_SY202223,'District Detail SY 202223'!$M$1,FALSE)</f>
        <v>0.32900000000000001</v>
      </c>
      <c r="S197" s="58">
        <f>VLOOKUP(A197,DistrictDetail_SY202223,'District Detail SY 202223'!$X$1,FALSE)</f>
        <v>0.73599999999999999</v>
      </c>
      <c r="T197" s="58">
        <f t="shared" ref="T197:T260" si="34">S197-R197</f>
        <v>0.40699999999999997</v>
      </c>
      <c r="U197" s="58">
        <f>VLOOKUP(A197,DistrictDetail_SY202223,'District Detail SY 202223'!$L$1,FALSE)</f>
        <v>0.93900000000000006</v>
      </c>
      <c r="V197" s="58">
        <f>VLOOKUP(A197,DistrictDetail_SY202223,'District Detail SY 202223'!$V$1,FALSE)</f>
        <v>0</v>
      </c>
      <c r="W197" s="58">
        <f t="shared" ref="W197:W260" si="35">V197-U197</f>
        <v>-0.93900000000000006</v>
      </c>
      <c r="X197" s="63">
        <f>VLOOKUP(A197,DistrictDetail_SY202223,'District Detail SY 202223'!$S$1,FALSE)</f>
        <v>0</v>
      </c>
      <c r="Y197" s="63">
        <f>VLOOKUP(A197,DistrictDetail_SY202223,'District Detail SY 202223'!$U$1,FALSE)</f>
        <v>0.245</v>
      </c>
      <c r="Z197" s="63">
        <f>VLOOKUP(A197,DistrictDetail_SY202223,'District Detail SY 202223'!$W$1,FALSE)</f>
        <v>0.73599999999999999</v>
      </c>
      <c r="AA197" s="63">
        <f>VLOOKUP(A197,DistrictDetail_SY202223,'District Detail SY 202223'!$Z$1,FALSE)</f>
        <v>0</v>
      </c>
      <c r="AB197" s="63">
        <f>VLOOKUP(A197,DistrictDetail_SY202223,'District Detail SY 202223'!$AA$1,FALSE)</f>
        <v>0.245</v>
      </c>
      <c r="AC197" s="63">
        <f>VLOOKUP(A197,DistrictDetail_SY202223,'District Detail SY 202223'!$AB$1,FALSE)</f>
        <v>1.026</v>
      </c>
      <c r="AD197" s="63">
        <f>VLOOKUP(A197,DistrictDetail_SY202223,'District Detail SY 202223'!$AF$1,FALSE)</f>
        <v>3.782</v>
      </c>
    </row>
    <row r="198" spans="1:30" x14ac:dyDescent="0.3">
      <c r="A198" t="s">
        <v>424</v>
      </c>
      <c r="B198" t="s">
        <v>425</v>
      </c>
      <c r="C198" s="61">
        <f t="shared" si="28"/>
        <v>8.3000000000000004E-2</v>
      </c>
      <c r="D198" s="61">
        <f t="shared" ref="D198:D261" si="36">V198+S198+P198+M198+G198+J198+X198+Y198+Z198+AA198+AB198+AC198+AD198</f>
        <v>0.16</v>
      </c>
      <c r="E198" s="61">
        <f t="shared" si="29"/>
        <v>7.6999999999999999E-2</v>
      </c>
      <c r="F198" s="58">
        <f>VLOOKUP(A198,DistrictDetail_SY202223,'District Detail SY 202223'!$Q$1,FALSE)</f>
        <v>6.0000000000000001E-3</v>
      </c>
      <c r="G198" s="58">
        <f>VLOOKUP(A198,DistrictDetail_SY202223,'District Detail SY 202223'!$AD$1,FALSE)</f>
        <v>0</v>
      </c>
      <c r="H198" s="58">
        <f t="shared" si="30"/>
        <v>-6.0000000000000001E-3</v>
      </c>
      <c r="I198" s="58">
        <f>VLOOKUP(A198,DistrictDetail_SY202223,'District Detail SY 202223'!$P$1,FALSE)</f>
        <v>5.0000000000000001E-3</v>
      </c>
      <c r="J198" s="58">
        <f>VLOOKUP(A198,DistrictDetail_SY202223,'District Detail SY 202223'!$AE$1,FALSE)</f>
        <v>0</v>
      </c>
      <c r="K198" s="58">
        <f t="shared" si="31"/>
        <v>-5.0000000000000001E-3</v>
      </c>
      <c r="L198" s="58">
        <f>VLOOKUP(A198,DistrictDetail_SY202223,'District Detail SY 202223'!$K$1,FALSE)</f>
        <v>4.3999999999999997E-2</v>
      </c>
      <c r="M198" s="58">
        <f>VLOOKUP(A198,DistrictDetail_SY202223,'District Detail SY 202223'!$T$1,FALSE)</f>
        <v>0</v>
      </c>
      <c r="N198" s="58">
        <f t="shared" si="32"/>
        <v>-4.3999999999999997E-2</v>
      </c>
      <c r="O198" s="58">
        <f>VLOOKUP(A198,DistrictDetail_SY202223,'District Detail SY 202223'!$N$1,FALSE)</f>
        <v>1.6E-2</v>
      </c>
      <c r="P198" s="58">
        <f>VLOOKUP(A198,DistrictDetail_SY202223,'District Detail SY 202223'!$Y$1,FALSE)</f>
        <v>0</v>
      </c>
      <c r="Q198" s="58">
        <f t="shared" si="33"/>
        <v>-1.6E-2</v>
      </c>
      <c r="R198" s="58">
        <f>VLOOKUP(A198,DistrictDetail_SY202223,'District Detail SY 202223'!$M$1,FALSE)</f>
        <v>3.0000000000000001E-3</v>
      </c>
      <c r="S198" s="58">
        <f>VLOOKUP(A198,DistrictDetail_SY202223,'District Detail SY 202223'!$X$1,FALSE)</f>
        <v>2E-3</v>
      </c>
      <c r="T198" s="58">
        <f t="shared" si="34"/>
        <v>-1E-3</v>
      </c>
      <c r="U198" s="58">
        <f>VLOOKUP(A198,DistrictDetail_SY202223,'District Detail SY 202223'!$L$1,FALSE)</f>
        <v>8.9999999999999993E-3</v>
      </c>
      <c r="V198" s="58">
        <f>VLOOKUP(A198,DistrictDetail_SY202223,'District Detail SY 202223'!$V$1,FALSE)</f>
        <v>0</v>
      </c>
      <c r="W198" s="58">
        <f t="shared" si="35"/>
        <v>-8.9999999999999993E-3</v>
      </c>
      <c r="X198" s="63">
        <f>VLOOKUP(A198,DistrictDetail_SY202223,'District Detail SY 202223'!$S$1,FALSE)</f>
        <v>0</v>
      </c>
      <c r="Y198" s="63">
        <f>VLOOKUP(A198,DistrictDetail_SY202223,'District Detail SY 202223'!$U$1,FALSE)</f>
        <v>0</v>
      </c>
      <c r="Z198" s="63">
        <f>VLOOKUP(A198,DistrictDetail_SY202223,'District Detail SY 202223'!$W$1,FALSE)</f>
        <v>2E-3</v>
      </c>
      <c r="AA198" s="63">
        <f>VLOOKUP(A198,DistrictDetail_SY202223,'District Detail SY 202223'!$Z$1,FALSE)</f>
        <v>1E-3</v>
      </c>
      <c r="AB198" s="63">
        <f>VLOOKUP(A198,DistrictDetail_SY202223,'District Detail SY 202223'!$AA$1,FALSE)</f>
        <v>0</v>
      </c>
      <c r="AC198" s="63">
        <f>VLOOKUP(A198,DistrictDetail_SY202223,'District Detail SY 202223'!$AB$1,FALSE)</f>
        <v>0</v>
      </c>
      <c r="AD198" s="63">
        <f>VLOOKUP(A198,DistrictDetail_SY202223,'District Detail SY 202223'!$AF$1,FALSE)</f>
        <v>0.155</v>
      </c>
    </row>
    <row r="199" spans="1:30" x14ac:dyDescent="0.3">
      <c r="A199" t="s">
        <v>426</v>
      </c>
      <c r="B199" t="s">
        <v>427</v>
      </c>
      <c r="C199" s="61">
        <f t="shared" si="28"/>
        <v>0.58100000000000007</v>
      </c>
      <c r="D199" s="61">
        <f t="shared" si="36"/>
        <v>0.69</v>
      </c>
      <c r="E199" s="61">
        <f t="shared" si="29"/>
        <v>0.10899999999999987</v>
      </c>
      <c r="F199" s="58">
        <f>VLOOKUP(A199,DistrictDetail_SY202223,'District Detail SY 202223'!$Q$1,FALSE)</f>
        <v>1.7000000000000001E-2</v>
      </c>
      <c r="G199" s="58">
        <f>VLOOKUP(A199,DistrictDetail_SY202223,'District Detail SY 202223'!$AD$1,FALSE)</f>
        <v>0</v>
      </c>
      <c r="H199" s="58">
        <f t="shared" si="30"/>
        <v>-1.7000000000000001E-2</v>
      </c>
      <c r="I199" s="58">
        <f>VLOOKUP(A199,DistrictDetail_SY202223,'District Detail SY 202223'!$P$1,FALSE)</f>
        <v>3.2000000000000001E-2</v>
      </c>
      <c r="J199" s="58">
        <f>VLOOKUP(A199,DistrictDetail_SY202223,'District Detail SY 202223'!$AE$1,FALSE)</f>
        <v>0</v>
      </c>
      <c r="K199" s="58">
        <f t="shared" si="31"/>
        <v>-3.2000000000000001E-2</v>
      </c>
      <c r="L199" s="58">
        <f>VLOOKUP(A199,DistrictDetail_SY202223,'District Detail SY 202223'!$K$1,FALSE)</f>
        <v>0.39500000000000002</v>
      </c>
      <c r="M199" s="58">
        <f>VLOOKUP(A199,DistrictDetail_SY202223,'District Detail SY 202223'!$T$1,FALSE)</f>
        <v>0.69</v>
      </c>
      <c r="N199" s="58">
        <f t="shared" si="32"/>
        <v>0.29499999999999993</v>
      </c>
      <c r="O199" s="58">
        <f>VLOOKUP(A199,DistrictDetail_SY202223,'District Detail SY 202223'!$N$1,FALSE)</f>
        <v>9.1999999999999998E-2</v>
      </c>
      <c r="P199" s="58">
        <f>VLOOKUP(A199,DistrictDetail_SY202223,'District Detail SY 202223'!$Y$1,FALSE)</f>
        <v>0</v>
      </c>
      <c r="Q199" s="58">
        <f t="shared" si="33"/>
        <v>-9.1999999999999998E-2</v>
      </c>
      <c r="R199" s="58">
        <f>VLOOKUP(A199,DistrictDetail_SY202223,'District Detail SY 202223'!$M$1,FALSE)</f>
        <v>1.0999999999999999E-2</v>
      </c>
      <c r="S199" s="58">
        <f>VLOOKUP(A199,DistrictDetail_SY202223,'District Detail SY 202223'!$X$1,FALSE)</f>
        <v>0</v>
      </c>
      <c r="T199" s="58">
        <f t="shared" si="34"/>
        <v>-1.0999999999999999E-2</v>
      </c>
      <c r="U199" s="58">
        <f>VLOOKUP(A199,DistrictDetail_SY202223,'District Detail SY 202223'!$L$1,FALSE)</f>
        <v>3.4000000000000002E-2</v>
      </c>
      <c r="V199" s="58">
        <f>VLOOKUP(A199,DistrictDetail_SY202223,'District Detail SY 202223'!$V$1,FALSE)</f>
        <v>0</v>
      </c>
      <c r="W199" s="58">
        <f t="shared" si="35"/>
        <v>-3.4000000000000002E-2</v>
      </c>
      <c r="X199" s="63">
        <f>VLOOKUP(A199,DistrictDetail_SY202223,'District Detail SY 202223'!$S$1,FALSE)</f>
        <v>0</v>
      </c>
      <c r="Y199" s="63">
        <f>VLOOKUP(A199,DistrictDetail_SY202223,'District Detail SY 202223'!$U$1,FALSE)</f>
        <v>0</v>
      </c>
      <c r="Z199" s="63">
        <f>VLOOKUP(A199,DistrictDetail_SY202223,'District Detail SY 202223'!$W$1,FALSE)</f>
        <v>0</v>
      </c>
      <c r="AA199" s="63">
        <f>VLOOKUP(A199,DistrictDetail_SY202223,'District Detail SY 202223'!$Z$1,FALSE)</f>
        <v>0</v>
      </c>
      <c r="AB199" s="63">
        <f>VLOOKUP(A199,DistrictDetail_SY202223,'District Detail SY 202223'!$AA$1,FALSE)</f>
        <v>0</v>
      </c>
      <c r="AC199" s="63">
        <f>VLOOKUP(A199,DistrictDetail_SY202223,'District Detail SY 202223'!$AB$1,FALSE)</f>
        <v>0</v>
      </c>
      <c r="AD199" s="63">
        <f>VLOOKUP(A199,DistrictDetail_SY202223,'District Detail SY 202223'!$AF$1,FALSE)</f>
        <v>0</v>
      </c>
    </row>
    <row r="200" spans="1:30" x14ac:dyDescent="0.3">
      <c r="A200" t="s">
        <v>428</v>
      </c>
      <c r="B200" t="s">
        <v>429</v>
      </c>
      <c r="C200" s="61">
        <f t="shared" si="28"/>
        <v>62.972000000000001</v>
      </c>
      <c r="D200" s="61">
        <f t="shared" si="36"/>
        <v>129.31200000000001</v>
      </c>
      <c r="E200" s="61">
        <f t="shared" si="29"/>
        <v>66.34</v>
      </c>
      <c r="F200" s="58">
        <f>VLOOKUP(A200,DistrictDetail_SY202223,'District Detail SY 202223'!$Q$1,FALSE)</f>
        <v>1.9650000000000001</v>
      </c>
      <c r="G200" s="58">
        <f>VLOOKUP(A200,DistrictDetail_SY202223,'District Detail SY 202223'!$AD$1,FALSE)</f>
        <v>3.266</v>
      </c>
      <c r="H200" s="58">
        <f t="shared" si="30"/>
        <v>1.3009999999999999</v>
      </c>
      <c r="I200" s="58">
        <f>VLOOKUP(A200,DistrictDetail_SY202223,'District Detail SY 202223'!$P$1,FALSE)</f>
        <v>3.3970000000000002</v>
      </c>
      <c r="J200" s="58">
        <f>VLOOKUP(A200,DistrictDetail_SY202223,'District Detail SY 202223'!$AE$1,FALSE)</f>
        <v>47.030999999999992</v>
      </c>
      <c r="K200" s="58">
        <f t="shared" si="31"/>
        <v>43.633999999999993</v>
      </c>
      <c r="L200" s="58">
        <f>VLOOKUP(A200,DistrictDetail_SY202223,'District Detail SY 202223'!$K$1,FALSE)</f>
        <v>42.389000000000003</v>
      </c>
      <c r="M200" s="58">
        <f>VLOOKUP(A200,DistrictDetail_SY202223,'District Detail SY 202223'!$T$1,FALSE)</f>
        <v>41.271000000000001</v>
      </c>
      <c r="N200" s="58">
        <f t="shared" si="32"/>
        <v>-1.1180000000000021</v>
      </c>
      <c r="O200" s="58">
        <f>VLOOKUP(A200,DistrictDetail_SY202223,'District Detail SY 202223'!$N$1,FALSE)</f>
        <v>10.231</v>
      </c>
      <c r="P200" s="58">
        <f>VLOOKUP(A200,DistrictDetail_SY202223,'District Detail SY 202223'!$Y$1,FALSE)</f>
        <v>23.455000000000002</v>
      </c>
      <c r="Q200" s="58">
        <f t="shared" si="33"/>
        <v>13.224000000000002</v>
      </c>
      <c r="R200" s="58">
        <f>VLOOKUP(A200,DistrictDetail_SY202223,'District Detail SY 202223'!$M$1,FALSE)</f>
        <v>1.292</v>
      </c>
      <c r="S200" s="58">
        <f>VLOOKUP(A200,DistrictDetail_SY202223,'District Detail SY 202223'!$X$1,FALSE)</f>
        <v>3.8069999999999999</v>
      </c>
      <c r="T200" s="58">
        <f t="shared" si="34"/>
        <v>2.5149999999999997</v>
      </c>
      <c r="U200" s="58">
        <f>VLOOKUP(A200,DistrictDetail_SY202223,'District Detail SY 202223'!$L$1,FALSE)</f>
        <v>3.698</v>
      </c>
      <c r="V200" s="58">
        <f>VLOOKUP(A200,DistrictDetail_SY202223,'District Detail SY 202223'!$V$1,FALSE)</f>
        <v>1</v>
      </c>
      <c r="W200" s="58">
        <f t="shared" si="35"/>
        <v>-2.698</v>
      </c>
      <c r="X200" s="63">
        <f>VLOOKUP(A200,DistrictDetail_SY202223,'District Detail SY 202223'!$S$1,FALSE)</f>
        <v>0</v>
      </c>
      <c r="Y200" s="63">
        <f>VLOOKUP(A200,DistrictDetail_SY202223,'District Detail SY 202223'!$U$1,FALSE)</f>
        <v>1.4279999999999999</v>
      </c>
      <c r="Z200" s="63">
        <f>VLOOKUP(A200,DistrictDetail_SY202223,'District Detail SY 202223'!$W$1,FALSE)</f>
        <v>4.2949999999999999</v>
      </c>
      <c r="AA200" s="63">
        <f>VLOOKUP(A200,DistrictDetail_SY202223,'District Detail SY 202223'!$Z$1,FALSE)</f>
        <v>0.307</v>
      </c>
      <c r="AB200" s="63">
        <f>VLOOKUP(A200,DistrictDetail_SY202223,'District Detail SY 202223'!$AA$1,FALSE)</f>
        <v>0</v>
      </c>
      <c r="AC200" s="63">
        <f>VLOOKUP(A200,DistrictDetail_SY202223,'District Detail SY 202223'!$AB$1,FALSE)</f>
        <v>0</v>
      </c>
      <c r="AD200" s="63">
        <f>VLOOKUP(A200,DistrictDetail_SY202223,'District Detail SY 202223'!$AF$1,FALSE)</f>
        <v>3.452</v>
      </c>
    </row>
    <row r="201" spans="1:30" x14ac:dyDescent="0.3">
      <c r="A201" t="s">
        <v>430</v>
      </c>
      <c r="B201" t="s">
        <v>431</v>
      </c>
      <c r="C201" s="61">
        <f t="shared" si="28"/>
        <v>0.94600000000000006</v>
      </c>
      <c r="D201" s="61">
        <f t="shared" si="36"/>
        <v>1.847</v>
      </c>
      <c r="E201" s="61">
        <f t="shared" si="29"/>
        <v>0.90099999999999991</v>
      </c>
      <c r="F201" s="58">
        <f>VLOOKUP(A201,DistrictDetail_SY202223,'District Detail SY 202223'!$Q$1,FALSE)</f>
        <v>2.7E-2</v>
      </c>
      <c r="G201" s="58">
        <f>VLOOKUP(A201,DistrictDetail_SY202223,'District Detail SY 202223'!$AD$1,FALSE)</f>
        <v>0</v>
      </c>
      <c r="H201" s="58">
        <f t="shared" si="30"/>
        <v>-2.7E-2</v>
      </c>
      <c r="I201" s="58">
        <f>VLOOKUP(A201,DistrictDetail_SY202223,'District Detail SY 202223'!$P$1,FALSE)</f>
        <v>0.05</v>
      </c>
      <c r="J201" s="58">
        <f>VLOOKUP(A201,DistrictDetail_SY202223,'District Detail SY 202223'!$AE$1,FALSE)</f>
        <v>0</v>
      </c>
      <c r="K201" s="58">
        <f t="shared" si="31"/>
        <v>-0.05</v>
      </c>
      <c r="L201" s="58">
        <f>VLOOKUP(A201,DistrictDetail_SY202223,'District Detail SY 202223'!$K$1,FALSE)</f>
        <v>0.64900000000000002</v>
      </c>
      <c r="M201" s="58">
        <f>VLOOKUP(A201,DistrictDetail_SY202223,'District Detail SY 202223'!$T$1,FALSE)</f>
        <v>1</v>
      </c>
      <c r="N201" s="58">
        <f t="shared" si="32"/>
        <v>0.35099999999999998</v>
      </c>
      <c r="O201" s="58">
        <f>VLOOKUP(A201,DistrictDetail_SY202223,'District Detail SY 202223'!$N$1,FALSE)</f>
        <v>0.15</v>
      </c>
      <c r="P201" s="58">
        <f>VLOOKUP(A201,DistrictDetail_SY202223,'District Detail SY 202223'!$Y$1,FALSE)</f>
        <v>0.5</v>
      </c>
      <c r="Q201" s="58">
        <f t="shared" si="33"/>
        <v>0.35</v>
      </c>
      <c r="R201" s="58">
        <f>VLOOKUP(A201,DistrictDetail_SY202223,'District Detail SY 202223'!$M$1,FALSE)</f>
        <v>1.8000000000000002E-2</v>
      </c>
      <c r="S201" s="58">
        <f>VLOOKUP(A201,DistrictDetail_SY202223,'District Detail SY 202223'!$X$1,FALSE)</f>
        <v>0.34699999999999998</v>
      </c>
      <c r="T201" s="58">
        <f t="shared" si="34"/>
        <v>0.32899999999999996</v>
      </c>
      <c r="U201" s="58">
        <f>VLOOKUP(A201,DistrictDetail_SY202223,'District Detail SY 202223'!$L$1,FALSE)</f>
        <v>5.1999999999999998E-2</v>
      </c>
      <c r="V201" s="58">
        <f>VLOOKUP(A201,DistrictDetail_SY202223,'District Detail SY 202223'!$V$1,FALSE)</f>
        <v>0</v>
      </c>
      <c r="W201" s="58">
        <f t="shared" si="35"/>
        <v>-5.1999999999999998E-2</v>
      </c>
      <c r="X201" s="63">
        <f>VLOOKUP(A201,DistrictDetail_SY202223,'District Detail SY 202223'!$S$1,FALSE)</f>
        <v>0</v>
      </c>
      <c r="Y201" s="63">
        <f>VLOOKUP(A201,DistrictDetail_SY202223,'District Detail SY 202223'!$U$1,FALSE)</f>
        <v>0</v>
      </c>
      <c r="Z201" s="63">
        <f>VLOOKUP(A201,DistrictDetail_SY202223,'District Detail SY 202223'!$W$1,FALSE)</f>
        <v>0</v>
      </c>
      <c r="AA201" s="63">
        <f>VLOOKUP(A201,DistrictDetail_SY202223,'District Detail SY 202223'!$Z$1,FALSE)</f>
        <v>0</v>
      </c>
      <c r="AB201" s="63">
        <f>VLOOKUP(A201,DistrictDetail_SY202223,'District Detail SY 202223'!$AA$1,FALSE)</f>
        <v>0</v>
      </c>
      <c r="AC201" s="63">
        <f>VLOOKUP(A201,DistrictDetail_SY202223,'District Detail SY 202223'!$AB$1,FALSE)</f>
        <v>0</v>
      </c>
      <c r="AD201" s="63">
        <f>VLOOKUP(A201,DistrictDetail_SY202223,'District Detail SY 202223'!$AF$1,FALSE)</f>
        <v>0</v>
      </c>
    </row>
    <row r="202" spans="1:30" x14ac:dyDescent="0.3">
      <c r="A202" t="s">
        <v>432</v>
      </c>
      <c r="B202" t="s">
        <v>433</v>
      </c>
      <c r="C202" s="61">
        <f t="shared" si="28"/>
        <v>0.43300000000000005</v>
      </c>
      <c r="D202" s="61">
        <f t="shared" si="36"/>
        <v>1</v>
      </c>
      <c r="E202" s="61">
        <f t="shared" si="29"/>
        <v>0.56699999999999995</v>
      </c>
      <c r="F202" s="58">
        <f>VLOOKUP(A202,DistrictDetail_SY202223,'District Detail SY 202223'!$Q$1,FALSE)</f>
        <v>2.1999999999999999E-2</v>
      </c>
      <c r="G202" s="58">
        <f>VLOOKUP(A202,DistrictDetail_SY202223,'District Detail SY 202223'!$AD$1,FALSE)</f>
        <v>0</v>
      </c>
      <c r="H202" s="58">
        <f t="shared" si="30"/>
        <v>-2.1999999999999999E-2</v>
      </c>
      <c r="I202" s="58">
        <f>VLOOKUP(A202,DistrictDetail_SY202223,'District Detail SY 202223'!$P$1,FALSE)</f>
        <v>2.6000000000000002E-2</v>
      </c>
      <c r="J202" s="58">
        <f>VLOOKUP(A202,DistrictDetail_SY202223,'District Detail SY 202223'!$AE$1,FALSE)</f>
        <v>0</v>
      </c>
      <c r="K202" s="58">
        <f t="shared" si="31"/>
        <v>-2.6000000000000002E-2</v>
      </c>
      <c r="L202" s="58">
        <f>VLOOKUP(A202,DistrictDetail_SY202223,'District Detail SY 202223'!$K$1,FALSE)</f>
        <v>0.252</v>
      </c>
      <c r="M202" s="58">
        <f>VLOOKUP(A202,DistrictDetail_SY202223,'District Detail SY 202223'!$T$1,FALSE)</f>
        <v>0</v>
      </c>
      <c r="N202" s="58">
        <f t="shared" si="32"/>
        <v>-0.252</v>
      </c>
      <c r="O202" s="58">
        <f>VLOOKUP(A202,DistrictDetail_SY202223,'District Detail SY 202223'!$N$1,FALSE)</f>
        <v>8.3000000000000004E-2</v>
      </c>
      <c r="P202" s="58">
        <f>VLOOKUP(A202,DistrictDetail_SY202223,'District Detail SY 202223'!$Y$1,FALSE)</f>
        <v>0</v>
      </c>
      <c r="Q202" s="58">
        <f t="shared" si="33"/>
        <v>-8.3000000000000004E-2</v>
      </c>
      <c r="R202" s="58">
        <f>VLOOKUP(A202,DistrictDetail_SY202223,'District Detail SY 202223'!$M$1,FALSE)</f>
        <v>1.3000000000000001E-2</v>
      </c>
      <c r="S202" s="58">
        <f>VLOOKUP(A202,DistrictDetail_SY202223,'District Detail SY 202223'!$X$1,FALSE)</f>
        <v>0</v>
      </c>
      <c r="T202" s="58">
        <f t="shared" si="34"/>
        <v>-1.3000000000000001E-2</v>
      </c>
      <c r="U202" s="58">
        <f>VLOOKUP(A202,DistrictDetail_SY202223,'District Detail SY 202223'!$L$1,FALSE)</f>
        <v>3.7000000000000005E-2</v>
      </c>
      <c r="V202" s="58">
        <f>VLOOKUP(A202,DistrictDetail_SY202223,'District Detail SY 202223'!$V$1,FALSE)</f>
        <v>0</v>
      </c>
      <c r="W202" s="58">
        <f t="shared" si="35"/>
        <v>-3.7000000000000005E-2</v>
      </c>
      <c r="X202" s="63">
        <f>VLOOKUP(A202,DistrictDetail_SY202223,'District Detail SY 202223'!$S$1,FALSE)</f>
        <v>0</v>
      </c>
      <c r="Y202" s="63">
        <f>VLOOKUP(A202,DistrictDetail_SY202223,'District Detail SY 202223'!$U$1,FALSE)</f>
        <v>0</v>
      </c>
      <c r="Z202" s="63">
        <f>VLOOKUP(A202,DistrictDetail_SY202223,'District Detail SY 202223'!$W$1,FALSE)</f>
        <v>0</v>
      </c>
      <c r="AA202" s="63">
        <f>VLOOKUP(A202,DistrictDetail_SY202223,'District Detail SY 202223'!$Z$1,FALSE)</f>
        <v>0</v>
      </c>
      <c r="AB202" s="63">
        <f>VLOOKUP(A202,DistrictDetail_SY202223,'District Detail SY 202223'!$AA$1,FALSE)</f>
        <v>0</v>
      </c>
      <c r="AC202" s="63">
        <f>VLOOKUP(A202,DistrictDetail_SY202223,'District Detail SY 202223'!$AB$1,FALSE)</f>
        <v>1</v>
      </c>
      <c r="AD202" s="63">
        <f>VLOOKUP(A202,DistrictDetail_SY202223,'District Detail SY 202223'!$AF$1,FALSE)</f>
        <v>0</v>
      </c>
    </row>
    <row r="203" spans="1:30" x14ac:dyDescent="0.3">
      <c r="A203" t="s">
        <v>434</v>
      </c>
      <c r="B203" t="s">
        <v>435</v>
      </c>
      <c r="C203" s="61">
        <f t="shared" si="28"/>
        <v>0.872</v>
      </c>
      <c r="D203" s="61">
        <f t="shared" si="36"/>
        <v>1.3679999999999999</v>
      </c>
      <c r="E203" s="61">
        <f t="shared" si="29"/>
        <v>0.49599999999999989</v>
      </c>
      <c r="F203" s="58">
        <f>VLOOKUP(A203,DistrictDetail_SY202223,'District Detail SY 202223'!$Q$1,FALSE)</f>
        <v>3.3000000000000002E-2</v>
      </c>
      <c r="G203" s="58">
        <f>VLOOKUP(A203,DistrictDetail_SY202223,'District Detail SY 202223'!$AD$1,FALSE)</f>
        <v>0</v>
      </c>
      <c r="H203" s="58">
        <f t="shared" si="30"/>
        <v>-3.3000000000000002E-2</v>
      </c>
      <c r="I203" s="58">
        <f>VLOOKUP(A203,DistrictDetail_SY202223,'District Detail SY 202223'!$P$1,FALSE)</f>
        <v>4.8000000000000001E-2</v>
      </c>
      <c r="J203" s="58">
        <f>VLOOKUP(A203,DistrictDetail_SY202223,'District Detail SY 202223'!$AE$1,FALSE)</f>
        <v>0</v>
      </c>
      <c r="K203" s="58">
        <f t="shared" si="31"/>
        <v>-4.8000000000000001E-2</v>
      </c>
      <c r="L203" s="58">
        <f>VLOOKUP(A203,DistrictDetail_SY202223,'District Detail SY 202223'!$K$1,FALSE)</f>
        <v>0.56599999999999995</v>
      </c>
      <c r="M203" s="58">
        <f>VLOOKUP(A203,DistrictDetail_SY202223,'District Detail SY 202223'!$T$1,FALSE)</f>
        <v>1.2</v>
      </c>
      <c r="N203" s="58">
        <f t="shared" si="32"/>
        <v>0.63400000000000001</v>
      </c>
      <c r="O203" s="58">
        <f>VLOOKUP(A203,DistrictDetail_SY202223,'District Detail SY 202223'!$N$1,FALSE)</f>
        <v>0.14599999999999999</v>
      </c>
      <c r="P203" s="58">
        <f>VLOOKUP(A203,DistrictDetail_SY202223,'District Detail SY 202223'!$Y$1,FALSE)</f>
        <v>0</v>
      </c>
      <c r="Q203" s="58">
        <f t="shared" si="33"/>
        <v>-0.14599999999999999</v>
      </c>
      <c r="R203" s="58">
        <f>VLOOKUP(A203,DistrictDetail_SY202223,'District Detail SY 202223'!$M$1,FALSE)</f>
        <v>2.0999999999999998E-2</v>
      </c>
      <c r="S203" s="58">
        <f>VLOOKUP(A203,DistrictDetail_SY202223,'District Detail SY 202223'!$X$1,FALSE)</f>
        <v>7.4999999999999997E-2</v>
      </c>
      <c r="T203" s="58">
        <f t="shared" si="34"/>
        <v>5.3999999999999999E-2</v>
      </c>
      <c r="U203" s="58">
        <f>VLOOKUP(A203,DistrictDetail_SY202223,'District Detail SY 202223'!$L$1,FALSE)</f>
        <v>5.7999999999999996E-2</v>
      </c>
      <c r="V203" s="58">
        <f>VLOOKUP(A203,DistrictDetail_SY202223,'District Detail SY 202223'!$V$1,FALSE)</f>
        <v>0</v>
      </c>
      <c r="W203" s="58">
        <f t="shared" si="35"/>
        <v>-5.7999999999999996E-2</v>
      </c>
      <c r="X203" s="63">
        <f>VLOOKUP(A203,DistrictDetail_SY202223,'District Detail SY 202223'!$S$1,FALSE)</f>
        <v>0</v>
      </c>
      <c r="Y203" s="63">
        <f>VLOOKUP(A203,DistrictDetail_SY202223,'District Detail SY 202223'!$U$1,FALSE)</f>
        <v>1.7999999999999999E-2</v>
      </c>
      <c r="Z203" s="63">
        <f>VLOOKUP(A203,DistrictDetail_SY202223,'District Detail SY 202223'!$W$1,FALSE)</f>
        <v>7.4999999999999997E-2</v>
      </c>
      <c r="AA203" s="63">
        <f>VLOOKUP(A203,DistrictDetail_SY202223,'District Detail SY 202223'!$Z$1,FALSE)</f>
        <v>0</v>
      </c>
      <c r="AB203" s="63">
        <f>VLOOKUP(A203,DistrictDetail_SY202223,'District Detail SY 202223'!$AA$1,FALSE)</f>
        <v>0</v>
      </c>
      <c r="AC203" s="63">
        <f>VLOOKUP(A203,DistrictDetail_SY202223,'District Detail SY 202223'!$AB$1,FALSE)</f>
        <v>0</v>
      </c>
      <c r="AD203" s="63">
        <f>VLOOKUP(A203,DistrictDetail_SY202223,'District Detail SY 202223'!$AF$1,FALSE)</f>
        <v>0</v>
      </c>
    </row>
    <row r="204" spans="1:30" x14ac:dyDescent="0.3">
      <c r="A204" t="s">
        <v>436</v>
      </c>
      <c r="B204" t="s">
        <v>437</v>
      </c>
      <c r="C204" s="61">
        <f t="shared" si="28"/>
        <v>30.646999999999998</v>
      </c>
      <c r="D204" s="61">
        <f t="shared" si="36"/>
        <v>71.977999999999994</v>
      </c>
      <c r="E204" s="61">
        <f t="shared" si="29"/>
        <v>41.330999999999996</v>
      </c>
      <c r="F204" s="58">
        <f>VLOOKUP(A204,DistrictDetail_SY202223,'District Detail SY 202223'!$Q$1,FALSE)</f>
        <v>0.95499999999999996</v>
      </c>
      <c r="G204" s="58">
        <f>VLOOKUP(A204,DistrictDetail_SY202223,'District Detail SY 202223'!$AD$1,FALSE)</f>
        <v>0</v>
      </c>
      <c r="H204" s="58">
        <f t="shared" si="30"/>
        <v>-0.95499999999999996</v>
      </c>
      <c r="I204" s="58">
        <f>VLOOKUP(A204,DistrictDetail_SY202223,'District Detail SY 202223'!$P$1,FALSE)</f>
        <v>1.65</v>
      </c>
      <c r="J204" s="58">
        <f>VLOOKUP(A204,DistrictDetail_SY202223,'District Detail SY 202223'!$AE$1,FALSE)</f>
        <v>16.648000000000003</v>
      </c>
      <c r="K204" s="58">
        <f t="shared" si="31"/>
        <v>14.998000000000003</v>
      </c>
      <c r="L204" s="58">
        <f>VLOOKUP(A204,DistrictDetail_SY202223,'District Detail SY 202223'!$K$1,FALSE)</f>
        <v>20.69</v>
      </c>
      <c r="M204" s="58">
        <f>VLOOKUP(A204,DistrictDetail_SY202223,'District Detail SY 202223'!$T$1,FALSE)</f>
        <v>29.464000000000002</v>
      </c>
      <c r="N204" s="58">
        <f t="shared" si="32"/>
        <v>8.7740000000000009</v>
      </c>
      <c r="O204" s="58">
        <f>VLOOKUP(A204,DistrictDetail_SY202223,'District Detail SY 202223'!$N$1,FALSE)</f>
        <v>4.9260000000000002</v>
      </c>
      <c r="P204" s="58">
        <f>VLOOKUP(A204,DistrictDetail_SY202223,'District Detail SY 202223'!$Y$1,FALSE)</f>
        <v>6.742</v>
      </c>
      <c r="Q204" s="58">
        <f t="shared" si="33"/>
        <v>1.8159999999999998</v>
      </c>
      <c r="R204" s="58">
        <f>VLOOKUP(A204,DistrictDetail_SY202223,'District Detail SY 202223'!$M$1,FALSE)</f>
        <v>0.63</v>
      </c>
      <c r="S204" s="58">
        <f>VLOOKUP(A204,DistrictDetail_SY202223,'District Detail SY 202223'!$X$1,FALSE)</f>
        <v>2.88</v>
      </c>
      <c r="T204" s="58">
        <f t="shared" si="34"/>
        <v>2.25</v>
      </c>
      <c r="U204" s="58">
        <f>VLOOKUP(A204,DistrictDetail_SY202223,'District Detail SY 202223'!$L$1,FALSE)</f>
        <v>1.796</v>
      </c>
      <c r="V204" s="58">
        <f>VLOOKUP(A204,DistrictDetail_SY202223,'District Detail SY 202223'!$V$1,FALSE)</f>
        <v>0</v>
      </c>
      <c r="W204" s="58">
        <f t="shared" si="35"/>
        <v>-1.796</v>
      </c>
      <c r="X204" s="63">
        <f>VLOOKUP(A204,DistrictDetail_SY202223,'District Detail SY 202223'!$S$1,FALSE)</f>
        <v>0</v>
      </c>
      <c r="Y204" s="63">
        <f>VLOOKUP(A204,DistrictDetail_SY202223,'District Detail SY 202223'!$U$1,FALSE)</f>
        <v>2.2000000000000002</v>
      </c>
      <c r="Z204" s="63">
        <f>VLOOKUP(A204,DistrictDetail_SY202223,'District Detail SY 202223'!$W$1,FALSE)</f>
        <v>3.0409999999999999</v>
      </c>
      <c r="AA204" s="63">
        <f>VLOOKUP(A204,DistrictDetail_SY202223,'District Detail SY 202223'!$Z$1,FALSE)</f>
        <v>0.48</v>
      </c>
      <c r="AB204" s="63">
        <f>VLOOKUP(A204,DistrictDetail_SY202223,'District Detail SY 202223'!$AA$1,FALSE)</f>
        <v>0</v>
      </c>
      <c r="AC204" s="63">
        <f>VLOOKUP(A204,DistrictDetail_SY202223,'District Detail SY 202223'!$AB$1,FALSE)</f>
        <v>0</v>
      </c>
      <c r="AD204" s="63">
        <f>VLOOKUP(A204,DistrictDetail_SY202223,'District Detail SY 202223'!$AF$1,FALSE)</f>
        <v>10.523</v>
      </c>
    </row>
    <row r="205" spans="1:30" x14ac:dyDescent="0.3">
      <c r="A205" s="6" t="s">
        <v>438</v>
      </c>
      <c r="B205" t="s">
        <v>439</v>
      </c>
      <c r="C205" s="61">
        <f t="shared" si="28"/>
        <v>0.6180000000000001</v>
      </c>
      <c r="D205" s="61">
        <f t="shared" si="36"/>
        <v>0.77</v>
      </c>
      <c r="E205" s="61">
        <f t="shared" si="29"/>
        <v>0.15199999999999991</v>
      </c>
      <c r="F205" s="58">
        <f>VLOOKUP(A205,DistrictDetail_SY202223,'District Detail SY 202223'!$Q$1,FALSE)</f>
        <v>1.2999999999999999E-2</v>
      </c>
      <c r="G205" s="58">
        <f>VLOOKUP(A205,DistrictDetail_SY202223,'District Detail SY 202223'!$AD$1,FALSE)</f>
        <v>0</v>
      </c>
      <c r="H205" s="58">
        <f t="shared" si="30"/>
        <v>-1.2999999999999999E-2</v>
      </c>
      <c r="I205" s="58">
        <f>VLOOKUP(A205,DistrictDetail_SY202223,'District Detail SY 202223'!$P$1,FALSE)</f>
        <v>3.3000000000000002E-2</v>
      </c>
      <c r="J205" s="58">
        <f>VLOOKUP(A205,DistrictDetail_SY202223,'District Detail SY 202223'!$AE$1,FALSE)</f>
        <v>0</v>
      </c>
      <c r="K205" s="58">
        <f t="shared" si="31"/>
        <v>-3.3000000000000002E-2</v>
      </c>
      <c r="L205" s="58">
        <f>VLOOKUP(A205,DistrictDetail_SY202223,'District Detail SY 202223'!$K$1,FALSE)</f>
        <v>0.42000000000000004</v>
      </c>
      <c r="M205" s="58">
        <f>VLOOKUP(A205,DistrictDetail_SY202223,'District Detail SY 202223'!$T$1,FALSE)</f>
        <v>0</v>
      </c>
      <c r="N205" s="58">
        <f t="shared" si="32"/>
        <v>-0.42000000000000004</v>
      </c>
      <c r="O205" s="58">
        <f>VLOOKUP(A205,DistrictDetail_SY202223,'District Detail SY 202223'!$N$1,FALSE)</f>
        <v>0.11499999999999999</v>
      </c>
      <c r="P205" s="58">
        <f>VLOOKUP(A205,DistrictDetail_SY202223,'District Detail SY 202223'!$Y$1,FALSE)</f>
        <v>0</v>
      </c>
      <c r="Q205" s="58">
        <f t="shared" si="33"/>
        <v>-0.11499999999999999</v>
      </c>
      <c r="R205" s="58">
        <f>VLOOKUP(A205,DistrictDetail_SY202223,'District Detail SY 202223'!$M$1,FALSE)</f>
        <v>9.0000000000000011E-3</v>
      </c>
      <c r="S205" s="58">
        <f>VLOOKUP(A205,DistrictDetail_SY202223,'District Detail SY 202223'!$X$1,FALSE)</f>
        <v>0</v>
      </c>
      <c r="T205" s="58">
        <f t="shared" si="34"/>
        <v>-9.0000000000000011E-3</v>
      </c>
      <c r="U205" s="58">
        <f>VLOOKUP(A205,DistrictDetail_SY202223,'District Detail SY 202223'!$L$1,FALSE)</f>
        <v>2.8000000000000001E-2</v>
      </c>
      <c r="V205" s="58">
        <f>VLOOKUP(A205,DistrictDetail_SY202223,'District Detail SY 202223'!$V$1,FALSE)</f>
        <v>0</v>
      </c>
      <c r="W205" s="58">
        <f t="shared" si="35"/>
        <v>-2.8000000000000001E-2</v>
      </c>
      <c r="X205" s="63">
        <f>VLOOKUP(A205,DistrictDetail_SY202223,'District Detail SY 202223'!$S$1,FALSE)</f>
        <v>0</v>
      </c>
      <c r="Y205" s="63">
        <f>VLOOKUP(A205,DistrictDetail_SY202223,'District Detail SY 202223'!$U$1,FALSE)</f>
        <v>0</v>
      </c>
      <c r="Z205" s="63">
        <f>VLOOKUP(A205,DistrictDetail_SY202223,'District Detail SY 202223'!$W$1,FALSE)</f>
        <v>0</v>
      </c>
      <c r="AA205" s="63">
        <f>VLOOKUP(A205,DistrictDetail_SY202223,'District Detail SY 202223'!$Z$1,FALSE)</f>
        <v>0</v>
      </c>
      <c r="AB205" s="63">
        <f>VLOOKUP(A205,DistrictDetail_SY202223,'District Detail SY 202223'!$AA$1,FALSE)</f>
        <v>0</v>
      </c>
      <c r="AC205" s="63">
        <f>VLOOKUP(A205,DistrictDetail_SY202223,'District Detail SY 202223'!$AB$1,FALSE)</f>
        <v>0</v>
      </c>
      <c r="AD205" s="63">
        <f>VLOOKUP(A205,DistrictDetail_SY202223,'District Detail SY 202223'!$AF$1,FALSE)</f>
        <v>0.77</v>
      </c>
    </row>
    <row r="206" spans="1:30" x14ac:dyDescent="0.3">
      <c r="A206" t="s">
        <v>440</v>
      </c>
      <c r="B206" t="s">
        <v>441</v>
      </c>
      <c r="C206" s="61">
        <f t="shared" si="28"/>
        <v>2.4569999999999999</v>
      </c>
      <c r="D206" s="61">
        <f t="shared" si="36"/>
        <v>5.7439999999999998</v>
      </c>
      <c r="E206" s="61">
        <f t="shared" si="29"/>
        <v>3.2869999999999999</v>
      </c>
      <c r="F206" s="58">
        <f>VLOOKUP(A206,DistrictDetail_SY202223,'District Detail SY 202223'!$Q$1,FALSE)</f>
        <v>0.11600000000000001</v>
      </c>
      <c r="G206" s="58">
        <f>VLOOKUP(A206,DistrictDetail_SY202223,'District Detail SY 202223'!$AD$1,FALSE)</f>
        <v>0</v>
      </c>
      <c r="H206" s="58">
        <f t="shared" si="30"/>
        <v>-0.11600000000000001</v>
      </c>
      <c r="I206" s="58">
        <f>VLOOKUP(A206,DistrictDetail_SY202223,'District Detail SY 202223'!$P$1,FALSE)</f>
        <v>0.14600000000000002</v>
      </c>
      <c r="J206" s="58">
        <f>VLOOKUP(A206,DistrictDetail_SY202223,'District Detail SY 202223'!$AE$1,FALSE)</f>
        <v>2.5230000000000001</v>
      </c>
      <c r="K206" s="58">
        <f t="shared" si="31"/>
        <v>2.3770000000000002</v>
      </c>
      <c r="L206" s="58">
        <f>VLOOKUP(A206,DistrictDetail_SY202223,'District Detail SY 202223'!$K$1,FALSE)</f>
        <v>1.456</v>
      </c>
      <c r="M206" s="58">
        <f>VLOOKUP(A206,DistrictDetail_SY202223,'District Detail SY 202223'!$T$1,FALSE)</f>
        <v>2</v>
      </c>
      <c r="N206" s="58">
        <f t="shared" si="32"/>
        <v>0.54400000000000004</v>
      </c>
      <c r="O206" s="58">
        <f>VLOOKUP(A206,DistrictDetail_SY202223,'District Detail SY 202223'!$N$1,FALSE)</f>
        <v>0.47299999999999998</v>
      </c>
      <c r="P206" s="58">
        <f>VLOOKUP(A206,DistrictDetail_SY202223,'District Detail SY 202223'!$Y$1,FALSE)</f>
        <v>9.0999999999999998E-2</v>
      </c>
      <c r="Q206" s="58">
        <f t="shared" si="33"/>
        <v>-0.38200000000000001</v>
      </c>
      <c r="R206" s="58">
        <f>VLOOKUP(A206,DistrictDetail_SY202223,'District Detail SY 202223'!$M$1,FALSE)</f>
        <v>6.8000000000000005E-2</v>
      </c>
      <c r="S206" s="58">
        <f>VLOOKUP(A206,DistrictDetail_SY202223,'District Detail SY 202223'!$X$1,FALSE)</f>
        <v>0.20599999999999999</v>
      </c>
      <c r="T206" s="58">
        <f t="shared" si="34"/>
        <v>0.13799999999999998</v>
      </c>
      <c r="U206" s="58">
        <f>VLOOKUP(A206,DistrictDetail_SY202223,'District Detail SY 202223'!$L$1,FALSE)</f>
        <v>0.19800000000000001</v>
      </c>
      <c r="V206" s="58">
        <f>VLOOKUP(A206,DistrictDetail_SY202223,'District Detail SY 202223'!$V$1,FALSE)</f>
        <v>0</v>
      </c>
      <c r="W206" s="58">
        <f t="shared" si="35"/>
        <v>-0.19800000000000001</v>
      </c>
      <c r="X206" s="63">
        <f>VLOOKUP(A206,DistrictDetail_SY202223,'District Detail SY 202223'!$S$1,FALSE)</f>
        <v>0</v>
      </c>
      <c r="Y206" s="63">
        <f>VLOOKUP(A206,DistrictDetail_SY202223,'District Detail SY 202223'!$U$1,FALSE)</f>
        <v>0.153</v>
      </c>
      <c r="Z206" s="63">
        <f>VLOOKUP(A206,DistrictDetail_SY202223,'District Detail SY 202223'!$W$1,FALSE)</f>
        <v>0.183</v>
      </c>
      <c r="AA206" s="63">
        <f>VLOOKUP(A206,DistrictDetail_SY202223,'District Detail SY 202223'!$Z$1,FALSE)</f>
        <v>0</v>
      </c>
      <c r="AB206" s="63">
        <f>VLOOKUP(A206,DistrictDetail_SY202223,'District Detail SY 202223'!$AA$1,FALSE)</f>
        <v>0</v>
      </c>
      <c r="AC206" s="63">
        <f>VLOOKUP(A206,DistrictDetail_SY202223,'District Detail SY 202223'!$AB$1,FALSE)</f>
        <v>0</v>
      </c>
      <c r="AD206" s="63">
        <f>VLOOKUP(A206,DistrictDetail_SY202223,'District Detail SY 202223'!$AF$1,FALSE)</f>
        <v>0.58799999999999997</v>
      </c>
    </row>
    <row r="207" spans="1:30" x14ac:dyDescent="0.3">
      <c r="A207" t="s">
        <v>442</v>
      </c>
      <c r="B207" t="s">
        <v>443</v>
      </c>
      <c r="C207" s="61">
        <f t="shared" si="28"/>
        <v>1.0710000000000002</v>
      </c>
      <c r="D207" s="61">
        <f t="shared" si="36"/>
        <v>1.4869999999999999</v>
      </c>
      <c r="E207" s="61">
        <f t="shared" si="29"/>
        <v>0.4159999999999997</v>
      </c>
      <c r="F207" s="58">
        <f>VLOOKUP(A207,DistrictDetail_SY202223,'District Detail SY 202223'!$Q$1,FALSE)</f>
        <v>4.2999999999999997E-2</v>
      </c>
      <c r="G207" s="58">
        <f>VLOOKUP(A207,DistrictDetail_SY202223,'District Detail SY 202223'!$AD$1,FALSE)</f>
        <v>0</v>
      </c>
      <c r="H207" s="58">
        <f t="shared" si="30"/>
        <v>-4.2999999999999997E-2</v>
      </c>
      <c r="I207" s="58">
        <f>VLOOKUP(A207,DistrictDetail_SY202223,'District Detail SY 202223'!$P$1,FALSE)</f>
        <v>0.06</v>
      </c>
      <c r="J207" s="58">
        <f>VLOOKUP(A207,DistrictDetail_SY202223,'District Detail SY 202223'!$AE$1,FALSE)</f>
        <v>0</v>
      </c>
      <c r="K207" s="58">
        <f t="shared" si="31"/>
        <v>-0.06</v>
      </c>
      <c r="L207" s="58">
        <f>VLOOKUP(A207,DistrictDetail_SY202223,'District Detail SY 202223'!$K$1,FALSE)</f>
        <v>0.68200000000000005</v>
      </c>
      <c r="M207" s="58">
        <f>VLOOKUP(A207,DistrictDetail_SY202223,'District Detail SY 202223'!$T$1,FALSE)</f>
        <v>1.0030000000000001</v>
      </c>
      <c r="N207" s="58">
        <f t="shared" si="32"/>
        <v>0.32100000000000006</v>
      </c>
      <c r="O207" s="58">
        <f>VLOOKUP(A207,DistrictDetail_SY202223,'District Detail SY 202223'!$N$1,FALSE)</f>
        <v>0.183</v>
      </c>
      <c r="P207" s="58">
        <f>VLOOKUP(A207,DistrictDetail_SY202223,'District Detail SY 202223'!$Y$1,FALSE)</f>
        <v>0.19599999999999998</v>
      </c>
      <c r="Q207" s="58">
        <f t="shared" si="33"/>
        <v>1.2999999999999984E-2</v>
      </c>
      <c r="R207" s="58">
        <f>VLOOKUP(A207,DistrictDetail_SY202223,'District Detail SY 202223'!$M$1,FALSE)</f>
        <v>2.7000000000000003E-2</v>
      </c>
      <c r="S207" s="58">
        <f>VLOOKUP(A207,DistrictDetail_SY202223,'District Detail SY 202223'!$X$1,FALSE)</f>
        <v>5.1999999999999998E-2</v>
      </c>
      <c r="T207" s="58">
        <f t="shared" si="34"/>
        <v>2.4999999999999994E-2</v>
      </c>
      <c r="U207" s="58">
        <f>VLOOKUP(A207,DistrictDetail_SY202223,'District Detail SY 202223'!$L$1,FALSE)</f>
        <v>7.6000000000000012E-2</v>
      </c>
      <c r="V207" s="58">
        <f>VLOOKUP(A207,DistrictDetail_SY202223,'District Detail SY 202223'!$V$1,FALSE)</f>
        <v>0</v>
      </c>
      <c r="W207" s="58">
        <f t="shared" si="35"/>
        <v>-7.6000000000000012E-2</v>
      </c>
      <c r="X207" s="63">
        <f>VLOOKUP(A207,DistrictDetail_SY202223,'District Detail SY 202223'!$S$1,FALSE)</f>
        <v>0</v>
      </c>
      <c r="Y207" s="63">
        <f>VLOOKUP(A207,DistrictDetail_SY202223,'District Detail SY 202223'!$U$1,FALSE)</f>
        <v>5.0999999999999997E-2</v>
      </c>
      <c r="Z207" s="63">
        <f>VLOOKUP(A207,DistrictDetail_SY202223,'District Detail SY 202223'!$W$1,FALSE)</f>
        <v>0.13400000000000001</v>
      </c>
      <c r="AA207" s="63">
        <f>VLOOKUP(A207,DistrictDetail_SY202223,'District Detail SY 202223'!$Z$1,FALSE)</f>
        <v>5.0999999999999997E-2</v>
      </c>
      <c r="AB207" s="63">
        <f>VLOOKUP(A207,DistrictDetail_SY202223,'District Detail SY 202223'!$AA$1,FALSE)</f>
        <v>0</v>
      </c>
      <c r="AC207" s="63">
        <f>VLOOKUP(A207,DistrictDetail_SY202223,'District Detail SY 202223'!$AB$1,FALSE)</f>
        <v>0</v>
      </c>
      <c r="AD207" s="63">
        <f>VLOOKUP(A207,DistrictDetail_SY202223,'District Detail SY 202223'!$AF$1,FALSE)</f>
        <v>0</v>
      </c>
    </row>
    <row r="208" spans="1:30" x14ac:dyDescent="0.3">
      <c r="A208" t="s">
        <v>444</v>
      </c>
      <c r="B208" t="s">
        <v>445</v>
      </c>
      <c r="C208" s="61">
        <f t="shared" si="28"/>
        <v>10.889999999999999</v>
      </c>
      <c r="D208" s="61">
        <f t="shared" si="36"/>
        <v>23.09</v>
      </c>
      <c r="E208" s="61">
        <f t="shared" si="29"/>
        <v>12.200000000000001</v>
      </c>
      <c r="F208" s="58">
        <f>VLOOKUP(A208,DistrictDetail_SY202223,'District Detail SY 202223'!$Q$1,FALSE)</f>
        <v>0.35699999999999998</v>
      </c>
      <c r="G208" s="58">
        <f>VLOOKUP(A208,DistrictDetail_SY202223,'District Detail SY 202223'!$AD$1,FALSE)</f>
        <v>0</v>
      </c>
      <c r="H208" s="58">
        <f t="shared" si="30"/>
        <v>-0.35699999999999998</v>
      </c>
      <c r="I208" s="58">
        <f>VLOOKUP(A208,DistrictDetail_SY202223,'District Detail SY 202223'!$P$1,FALSE)</f>
        <v>0.59100000000000008</v>
      </c>
      <c r="J208" s="58">
        <f>VLOOKUP(A208,DistrictDetail_SY202223,'District Detail SY 202223'!$AE$1,FALSE)</f>
        <v>4.628000000000001</v>
      </c>
      <c r="K208" s="58">
        <f t="shared" si="31"/>
        <v>4.0370000000000008</v>
      </c>
      <c r="L208" s="58">
        <f>VLOOKUP(A208,DistrictDetail_SY202223,'District Detail SY 202223'!$K$1,FALSE)</f>
        <v>7.2740000000000009</v>
      </c>
      <c r="M208" s="58">
        <f>VLOOKUP(A208,DistrictDetail_SY202223,'District Detail SY 202223'!$T$1,FALSE)</f>
        <v>9.6739999999999995</v>
      </c>
      <c r="N208" s="58">
        <f t="shared" si="32"/>
        <v>2.3999999999999986</v>
      </c>
      <c r="O208" s="58">
        <f>VLOOKUP(A208,DistrictDetail_SY202223,'District Detail SY 202223'!$N$1,FALSE)</f>
        <v>1.774</v>
      </c>
      <c r="P208" s="58">
        <f>VLOOKUP(A208,DistrictDetail_SY202223,'District Detail SY 202223'!$Y$1,FALSE)</f>
        <v>4.2439999999999998</v>
      </c>
      <c r="Q208" s="58">
        <f t="shared" si="33"/>
        <v>2.4699999999999998</v>
      </c>
      <c r="R208" s="58">
        <f>VLOOKUP(A208,DistrictDetail_SY202223,'District Detail SY 202223'!$M$1,FALSE)</f>
        <v>0.23200000000000001</v>
      </c>
      <c r="S208" s="58">
        <f>VLOOKUP(A208,DistrictDetail_SY202223,'District Detail SY 202223'!$X$1,FALSE)</f>
        <v>0.97599999999999998</v>
      </c>
      <c r="T208" s="58">
        <f t="shared" si="34"/>
        <v>0.74399999999999999</v>
      </c>
      <c r="U208" s="58">
        <f>VLOOKUP(A208,DistrictDetail_SY202223,'District Detail SY 202223'!$L$1,FALSE)</f>
        <v>0.66199999999999992</v>
      </c>
      <c r="V208" s="58">
        <f>VLOOKUP(A208,DistrictDetail_SY202223,'District Detail SY 202223'!$V$1,FALSE)</f>
        <v>0</v>
      </c>
      <c r="W208" s="58">
        <f t="shared" si="35"/>
        <v>-0.66199999999999992</v>
      </c>
      <c r="X208" s="63">
        <f>VLOOKUP(A208,DistrictDetail_SY202223,'District Detail SY 202223'!$S$1,FALSE)</f>
        <v>0</v>
      </c>
      <c r="Y208" s="63">
        <f>VLOOKUP(A208,DistrictDetail_SY202223,'District Detail SY 202223'!$U$1,FALSE)</f>
        <v>0.24399999999999999</v>
      </c>
      <c r="Z208" s="63">
        <f>VLOOKUP(A208,DistrictDetail_SY202223,'District Detail SY 202223'!$W$1,FALSE)</f>
        <v>1.6839999999999999</v>
      </c>
      <c r="AA208" s="63">
        <f>VLOOKUP(A208,DistrictDetail_SY202223,'District Detail SY 202223'!$Z$1,FALSE)</f>
        <v>0</v>
      </c>
      <c r="AB208" s="63">
        <f>VLOOKUP(A208,DistrictDetail_SY202223,'District Detail SY 202223'!$AA$1,FALSE)</f>
        <v>0</v>
      </c>
      <c r="AC208" s="63">
        <f>VLOOKUP(A208,DistrictDetail_SY202223,'District Detail SY 202223'!$AB$1,FALSE)</f>
        <v>0</v>
      </c>
      <c r="AD208" s="63">
        <f>VLOOKUP(A208,DistrictDetail_SY202223,'District Detail SY 202223'!$AF$1,FALSE)</f>
        <v>1.64</v>
      </c>
    </row>
    <row r="209" spans="1:30" x14ac:dyDescent="0.3">
      <c r="A209" t="s">
        <v>446</v>
      </c>
      <c r="B209" t="s">
        <v>447</v>
      </c>
      <c r="C209" s="61">
        <f t="shared" si="28"/>
        <v>3.8499999999999996</v>
      </c>
      <c r="D209" s="61">
        <f t="shared" si="36"/>
        <v>5.3450000000000006</v>
      </c>
      <c r="E209" s="61">
        <f t="shared" si="29"/>
        <v>1.495000000000001</v>
      </c>
      <c r="F209" s="58">
        <f>VLOOKUP(A209,DistrictDetail_SY202223,'District Detail SY 202223'!$Q$1,FALSE)</f>
        <v>0.106</v>
      </c>
      <c r="G209" s="58">
        <f>VLOOKUP(A209,DistrictDetail_SY202223,'District Detail SY 202223'!$AD$1,FALSE)</f>
        <v>0</v>
      </c>
      <c r="H209" s="58">
        <f t="shared" si="30"/>
        <v>-0.106</v>
      </c>
      <c r="I209" s="58">
        <f>VLOOKUP(A209,DistrictDetail_SY202223,'District Detail SY 202223'!$P$1,FALSE)</f>
        <v>0.20300000000000001</v>
      </c>
      <c r="J209" s="58">
        <f>VLOOKUP(A209,DistrictDetail_SY202223,'District Detail SY 202223'!$AE$1,FALSE)</f>
        <v>0</v>
      </c>
      <c r="K209" s="58">
        <f t="shared" si="31"/>
        <v>-0.20300000000000001</v>
      </c>
      <c r="L209" s="58">
        <f>VLOOKUP(A209,DistrictDetail_SY202223,'District Detail SY 202223'!$K$1,FALSE)</f>
        <v>2.6549999999999998</v>
      </c>
      <c r="M209" s="58">
        <f>VLOOKUP(A209,DistrictDetail_SY202223,'District Detail SY 202223'!$T$1,FALSE)</f>
        <v>3.3</v>
      </c>
      <c r="N209" s="58">
        <f t="shared" si="32"/>
        <v>0.64500000000000002</v>
      </c>
      <c r="O209" s="58">
        <f>VLOOKUP(A209,DistrictDetail_SY202223,'District Detail SY 202223'!$N$1,FALSE)</f>
        <v>0.60699999999999998</v>
      </c>
      <c r="P209" s="58">
        <f>VLOOKUP(A209,DistrictDetail_SY202223,'District Detail SY 202223'!$Y$1,FALSE)</f>
        <v>0.8</v>
      </c>
      <c r="Q209" s="58">
        <f t="shared" si="33"/>
        <v>0.19300000000000006</v>
      </c>
      <c r="R209" s="58">
        <f>VLOOKUP(A209,DistrictDetail_SY202223,'District Detail SY 202223'!$M$1,FALSE)</f>
        <v>7.2999999999999995E-2</v>
      </c>
      <c r="S209" s="58">
        <f>VLOOKUP(A209,DistrictDetail_SY202223,'District Detail SY 202223'!$X$1,FALSE)</f>
        <v>0.33900000000000002</v>
      </c>
      <c r="T209" s="58">
        <f t="shared" si="34"/>
        <v>0.26600000000000001</v>
      </c>
      <c r="U209" s="58">
        <f>VLOOKUP(A209,DistrictDetail_SY202223,'District Detail SY 202223'!$L$1,FALSE)</f>
        <v>0.20600000000000002</v>
      </c>
      <c r="V209" s="58">
        <f>VLOOKUP(A209,DistrictDetail_SY202223,'District Detail SY 202223'!$V$1,FALSE)</f>
        <v>5.6000000000000001E-2</v>
      </c>
      <c r="W209" s="58">
        <f t="shared" si="35"/>
        <v>-0.15000000000000002</v>
      </c>
      <c r="X209" s="63">
        <f>VLOOKUP(A209,DistrictDetail_SY202223,'District Detail SY 202223'!$S$1,FALSE)</f>
        <v>3.7999999999999999E-2</v>
      </c>
      <c r="Y209" s="63">
        <f>VLOOKUP(A209,DistrictDetail_SY202223,'District Detail SY 202223'!$U$1,FALSE)</f>
        <v>0.3</v>
      </c>
      <c r="Z209" s="63">
        <f>VLOOKUP(A209,DistrictDetail_SY202223,'District Detail SY 202223'!$W$1,FALSE)</f>
        <v>0.33900000000000002</v>
      </c>
      <c r="AA209" s="63">
        <f>VLOOKUP(A209,DistrictDetail_SY202223,'District Detail SY 202223'!$Z$1,FALSE)</f>
        <v>7.4999999999999997E-2</v>
      </c>
      <c r="AB209" s="63">
        <f>VLOOKUP(A209,DistrictDetail_SY202223,'District Detail SY 202223'!$AA$1,FALSE)</f>
        <v>0</v>
      </c>
      <c r="AC209" s="63">
        <f>VLOOKUP(A209,DistrictDetail_SY202223,'District Detail SY 202223'!$AB$1,FALSE)</f>
        <v>0</v>
      </c>
      <c r="AD209" s="63">
        <f>VLOOKUP(A209,DistrictDetail_SY202223,'District Detail SY 202223'!$AF$1,FALSE)</f>
        <v>9.8000000000000004E-2</v>
      </c>
    </row>
    <row r="210" spans="1:30" x14ac:dyDescent="0.3">
      <c r="A210" t="s">
        <v>448</v>
      </c>
      <c r="B210" t="s">
        <v>449</v>
      </c>
      <c r="C210" s="61">
        <f t="shared" si="28"/>
        <v>0.95799999999999996</v>
      </c>
      <c r="D210" s="61">
        <f t="shared" si="36"/>
        <v>0.8929999999999999</v>
      </c>
      <c r="E210" s="61">
        <f t="shared" si="29"/>
        <v>-6.5000000000000058E-2</v>
      </c>
      <c r="F210" s="58">
        <f>VLOOKUP(A210,DistrictDetail_SY202223,'District Detail SY 202223'!$Q$1,FALSE)</f>
        <v>2.8000000000000001E-2</v>
      </c>
      <c r="G210" s="58">
        <f>VLOOKUP(A210,DistrictDetail_SY202223,'District Detail SY 202223'!$AD$1,FALSE)</f>
        <v>0</v>
      </c>
      <c r="H210" s="58">
        <f t="shared" si="30"/>
        <v>-2.8000000000000001E-2</v>
      </c>
      <c r="I210" s="58">
        <f>VLOOKUP(A210,DistrictDetail_SY202223,'District Detail SY 202223'!$P$1,FALSE)</f>
        <v>5.1000000000000004E-2</v>
      </c>
      <c r="J210" s="58">
        <f>VLOOKUP(A210,DistrictDetail_SY202223,'District Detail SY 202223'!$AE$1,FALSE)</f>
        <v>0.41599999999999998</v>
      </c>
      <c r="K210" s="58">
        <f t="shared" si="31"/>
        <v>0.36499999999999999</v>
      </c>
      <c r="L210" s="58">
        <f>VLOOKUP(A210,DistrictDetail_SY202223,'District Detail SY 202223'!$K$1,FALSE)</f>
        <v>0.65399999999999991</v>
      </c>
      <c r="M210" s="58">
        <f>VLOOKUP(A210,DistrictDetail_SY202223,'District Detail SY 202223'!$T$1,FALSE)</f>
        <v>0.39999999999999997</v>
      </c>
      <c r="N210" s="58">
        <f t="shared" si="32"/>
        <v>-0.25399999999999995</v>
      </c>
      <c r="O210" s="58">
        <f>VLOOKUP(A210,DistrictDetail_SY202223,'District Detail SY 202223'!$N$1,FALSE)</f>
        <v>0.152</v>
      </c>
      <c r="P210" s="58">
        <f>VLOOKUP(A210,DistrictDetail_SY202223,'District Detail SY 202223'!$Y$1,FALSE)</f>
        <v>0</v>
      </c>
      <c r="Q210" s="58">
        <f t="shared" si="33"/>
        <v>-0.152</v>
      </c>
      <c r="R210" s="58">
        <f>VLOOKUP(A210,DistrictDetail_SY202223,'District Detail SY 202223'!$M$1,FALSE)</f>
        <v>1.9000000000000003E-2</v>
      </c>
      <c r="S210" s="58">
        <f>VLOOKUP(A210,DistrictDetail_SY202223,'District Detail SY 202223'!$X$1,FALSE)</f>
        <v>0</v>
      </c>
      <c r="T210" s="58">
        <f t="shared" si="34"/>
        <v>-1.9000000000000003E-2</v>
      </c>
      <c r="U210" s="58">
        <f>VLOOKUP(A210,DistrictDetail_SY202223,'District Detail SY 202223'!$L$1,FALSE)</f>
        <v>5.3999999999999999E-2</v>
      </c>
      <c r="V210" s="58">
        <f>VLOOKUP(A210,DistrictDetail_SY202223,'District Detail SY 202223'!$V$1,FALSE)</f>
        <v>0</v>
      </c>
      <c r="W210" s="58">
        <f t="shared" si="35"/>
        <v>-5.3999999999999999E-2</v>
      </c>
      <c r="X210" s="63">
        <f>VLOOKUP(A210,DistrictDetail_SY202223,'District Detail SY 202223'!$S$1,FALSE)</f>
        <v>0</v>
      </c>
      <c r="Y210" s="63">
        <f>VLOOKUP(A210,DistrictDetail_SY202223,'District Detail SY 202223'!$U$1,FALSE)</f>
        <v>0</v>
      </c>
      <c r="Z210" s="63">
        <f>VLOOKUP(A210,DistrictDetail_SY202223,'District Detail SY 202223'!$W$1,FALSE)</f>
        <v>0</v>
      </c>
      <c r="AA210" s="63">
        <f>VLOOKUP(A210,DistrictDetail_SY202223,'District Detail SY 202223'!$Z$1,FALSE)</f>
        <v>0</v>
      </c>
      <c r="AB210" s="63">
        <f>VLOOKUP(A210,DistrictDetail_SY202223,'District Detail SY 202223'!$AA$1,FALSE)</f>
        <v>0</v>
      </c>
      <c r="AC210" s="63">
        <f>VLOOKUP(A210,DistrictDetail_SY202223,'District Detail SY 202223'!$AB$1,FALSE)</f>
        <v>0</v>
      </c>
      <c r="AD210" s="63">
        <f>VLOOKUP(A210,DistrictDetail_SY202223,'District Detail SY 202223'!$AF$1,FALSE)</f>
        <v>7.6999999999999999E-2</v>
      </c>
    </row>
    <row r="211" spans="1:30" x14ac:dyDescent="0.3">
      <c r="A211" t="s">
        <v>450</v>
      </c>
      <c r="B211" t="s">
        <v>1030</v>
      </c>
      <c r="C211" s="61">
        <f t="shared" si="28"/>
        <v>2.3439999999999999</v>
      </c>
      <c r="D211" s="61">
        <f t="shared" si="36"/>
        <v>2.5640000000000001</v>
      </c>
      <c r="E211" s="61">
        <f t="shared" si="29"/>
        <v>0.2200000000000002</v>
      </c>
      <c r="F211" s="58">
        <f>VLOOKUP(A211,DistrictDetail_SY202223,'District Detail SY 202223'!$Q$1,FALSE)</f>
        <v>1.0999999999999999E-2</v>
      </c>
      <c r="G211" s="58">
        <f>VLOOKUP(A211,DistrictDetail_SY202223,'District Detail SY 202223'!$AD$1,FALSE)</f>
        <v>1.0230000000000001</v>
      </c>
      <c r="H211" s="58">
        <f t="shared" si="30"/>
        <v>1.0120000000000002</v>
      </c>
      <c r="I211" s="58">
        <f>VLOOKUP(A211,DistrictDetail_SY202223,'District Detail SY 202223'!$P$1,FALSE)</f>
        <v>0.11</v>
      </c>
      <c r="J211" s="58">
        <f>VLOOKUP(A211,DistrictDetail_SY202223,'District Detail SY 202223'!$AE$1,FALSE)</f>
        <v>0</v>
      </c>
      <c r="K211" s="58">
        <f t="shared" si="31"/>
        <v>-0.11</v>
      </c>
      <c r="L211" s="58">
        <f>VLOOKUP(A211,DistrictDetail_SY202223,'District Detail SY 202223'!$K$1,FALSE)</f>
        <v>1.839</v>
      </c>
      <c r="M211" s="58">
        <f>VLOOKUP(A211,DistrictDetail_SY202223,'District Detail SY 202223'!$T$1,FALSE)</f>
        <v>0.76800000000000002</v>
      </c>
      <c r="N211" s="58">
        <f t="shared" si="32"/>
        <v>-1.071</v>
      </c>
      <c r="O211" s="58">
        <f>VLOOKUP(A211,DistrictDetail_SY202223,'District Detail SY 202223'!$N$1,FALSE)</f>
        <v>0.311</v>
      </c>
      <c r="P211" s="58">
        <f>VLOOKUP(A211,DistrictDetail_SY202223,'District Detail SY 202223'!$Y$1,FALSE)</f>
        <v>0</v>
      </c>
      <c r="Q211" s="58">
        <f t="shared" si="33"/>
        <v>-0.311</v>
      </c>
      <c r="R211" s="58">
        <f>VLOOKUP(A211,DistrictDetail_SY202223,'District Detail SY 202223'!$M$1,FALSE)</f>
        <v>1.9000000000000003E-2</v>
      </c>
      <c r="S211" s="58">
        <f>VLOOKUP(A211,DistrictDetail_SY202223,'District Detail SY 202223'!$X$1,FALSE)</f>
        <v>0</v>
      </c>
      <c r="T211" s="58">
        <f t="shared" si="34"/>
        <v>-1.9000000000000003E-2</v>
      </c>
      <c r="U211" s="58">
        <f>VLOOKUP(A211,DistrictDetail_SY202223,'District Detail SY 202223'!$L$1,FALSE)</f>
        <v>5.3999999999999999E-2</v>
      </c>
      <c r="V211" s="58">
        <f>VLOOKUP(A211,DistrictDetail_SY202223,'District Detail SY 202223'!$V$1,FALSE)</f>
        <v>0</v>
      </c>
      <c r="W211" s="58">
        <f t="shared" si="35"/>
        <v>-5.3999999999999999E-2</v>
      </c>
      <c r="X211" s="63">
        <f>VLOOKUP(A211,DistrictDetail_SY202223,'District Detail SY 202223'!$S$1,FALSE)</f>
        <v>0</v>
      </c>
      <c r="Y211" s="63">
        <f>VLOOKUP(A211,DistrictDetail_SY202223,'District Detail SY 202223'!$U$1,FALSE)</f>
        <v>0</v>
      </c>
      <c r="Z211" s="63">
        <f>VLOOKUP(A211,DistrictDetail_SY202223,'District Detail SY 202223'!$W$1,FALSE)</f>
        <v>0</v>
      </c>
      <c r="AA211" s="63">
        <f>VLOOKUP(A211,DistrictDetail_SY202223,'District Detail SY 202223'!$Z$1,FALSE)</f>
        <v>0</v>
      </c>
      <c r="AB211" s="63">
        <f>VLOOKUP(A211,DistrictDetail_SY202223,'District Detail SY 202223'!$AA$1,FALSE)</f>
        <v>0</v>
      </c>
      <c r="AC211" s="63">
        <f>VLOOKUP(A211,DistrictDetail_SY202223,'District Detail SY 202223'!$AB$1,FALSE)</f>
        <v>0</v>
      </c>
      <c r="AD211" s="63">
        <f>VLOOKUP(A211,DistrictDetail_SY202223,'District Detail SY 202223'!$AF$1,FALSE)</f>
        <v>0.77299999999999991</v>
      </c>
    </row>
    <row r="212" spans="1:30" x14ac:dyDescent="0.3">
      <c r="A212" t="s">
        <v>452</v>
      </c>
      <c r="B212" t="s">
        <v>453</v>
      </c>
      <c r="C212" s="61">
        <f t="shared" si="28"/>
        <v>8.2379999999999995</v>
      </c>
      <c r="D212" s="61">
        <f t="shared" si="36"/>
        <v>22.885999999999999</v>
      </c>
      <c r="E212" s="61">
        <f t="shared" si="29"/>
        <v>14.648</v>
      </c>
      <c r="F212" s="58">
        <f>VLOOKUP(A212,DistrictDetail_SY202223,'District Detail SY 202223'!$Q$1,FALSE)</f>
        <v>0.24099999999999999</v>
      </c>
      <c r="G212" s="58">
        <f>VLOOKUP(A212,DistrictDetail_SY202223,'District Detail SY 202223'!$AD$1,FALSE)</f>
        <v>0</v>
      </c>
      <c r="H212" s="58">
        <f t="shared" si="30"/>
        <v>-0.24099999999999999</v>
      </c>
      <c r="I212" s="58">
        <f>VLOOKUP(A212,DistrictDetail_SY202223,'District Detail SY 202223'!$P$1,FALSE)</f>
        <v>0.44</v>
      </c>
      <c r="J212" s="58">
        <f>VLOOKUP(A212,DistrictDetail_SY202223,'District Detail SY 202223'!$AE$1,FALSE)</f>
        <v>7.1229999999999993</v>
      </c>
      <c r="K212" s="58">
        <f t="shared" si="31"/>
        <v>6.6829999999999989</v>
      </c>
      <c r="L212" s="58">
        <f>VLOOKUP(A212,DistrictDetail_SY202223,'District Detail SY 202223'!$K$1,FALSE)</f>
        <v>5.6140000000000008</v>
      </c>
      <c r="M212" s="58">
        <f>VLOOKUP(A212,DistrictDetail_SY202223,'District Detail SY 202223'!$T$1,FALSE)</f>
        <v>7.1980000000000004</v>
      </c>
      <c r="N212" s="58">
        <f t="shared" si="32"/>
        <v>1.5839999999999996</v>
      </c>
      <c r="O212" s="58">
        <f>VLOOKUP(A212,DistrictDetail_SY202223,'District Detail SY 202223'!$N$1,FALSE)</f>
        <v>1.319</v>
      </c>
      <c r="P212" s="58">
        <f>VLOOKUP(A212,DistrictDetail_SY202223,'District Detail SY 202223'!$Y$1,FALSE)</f>
        <v>2</v>
      </c>
      <c r="Q212" s="58">
        <f t="shared" si="33"/>
        <v>0.68100000000000005</v>
      </c>
      <c r="R212" s="58">
        <f>VLOOKUP(A212,DistrictDetail_SY202223,'District Detail SY 202223'!$M$1,FALSE)</f>
        <v>0.16200000000000001</v>
      </c>
      <c r="S212" s="58">
        <f>VLOOKUP(A212,DistrictDetail_SY202223,'District Detail SY 202223'!$X$1,FALSE)</f>
        <v>3</v>
      </c>
      <c r="T212" s="58">
        <f t="shared" si="34"/>
        <v>2.8380000000000001</v>
      </c>
      <c r="U212" s="58">
        <f>VLOOKUP(A212,DistrictDetail_SY202223,'District Detail SY 202223'!$L$1,FALSE)</f>
        <v>0.46200000000000002</v>
      </c>
      <c r="V212" s="58">
        <f>VLOOKUP(A212,DistrictDetail_SY202223,'District Detail SY 202223'!$V$1,FALSE)</f>
        <v>0</v>
      </c>
      <c r="W212" s="58">
        <f t="shared" si="35"/>
        <v>-0.46200000000000002</v>
      </c>
      <c r="X212" s="63">
        <f>VLOOKUP(A212,DistrictDetail_SY202223,'District Detail SY 202223'!$S$1,FALSE)</f>
        <v>0</v>
      </c>
      <c r="Y212" s="63">
        <f>VLOOKUP(A212,DistrictDetail_SY202223,'District Detail SY 202223'!$U$1,FALSE)</f>
        <v>0</v>
      </c>
      <c r="Z212" s="63">
        <f>VLOOKUP(A212,DistrictDetail_SY202223,'District Detail SY 202223'!$W$1,FALSE)</f>
        <v>1.506</v>
      </c>
      <c r="AA212" s="63">
        <f>VLOOKUP(A212,DistrictDetail_SY202223,'District Detail SY 202223'!$Z$1,FALSE)</f>
        <v>0.25700000000000001</v>
      </c>
      <c r="AB212" s="63">
        <f>VLOOKUP(A212,DistrictDetail_SY202223,'District Detail SY 202223'!$AA$1,FALSE)</f>
        <v>0</v>
      </c>
      <c r="AC212" s="63">
        <f>VLOOKUP(A212,DistrictDetail_SY202223,'District Detail SY 202223'!$AB$1,FALSE)</f>
        <v>0</v>
      </c>
      <c r="AD212" s="63">
        <f>VLOOKUP(A212,DistrictDetail_SY202223,'District Detail SY 202223'!$AF$1,FALSE)</f>
        <v>1.8020000000000003</v>
      </c>
    </row>
    <row r="213" spans="1:30" x14ac:dyDescent="0.3">
      <c r="A213" s="6" t="s">
        <v>456</v>
      </c>
      <c r="B213" t="s">
        <v>457</v>
      </c>
      <c r="C213" s="61">
        <f t="shared" si="28"/>
        <v>0.29300000000000004</v>
      </c>
      <c r="D213" s="61">
        <f t="shared" si="36"/>
        <v>0.5</v>
      </c>
      <c r="E213" s="61">
        <f t="shared" si="29"/>
        <v>0.20699999999999996</v>
      </c>
      <c r="F213" s="58">
        <f>VLOOKUP(A213,DistrictDetail_SY202223,'District Detail SY 202223'!$Q$1,FALSE)</f>
        <v>1.9E-2</v>
      </c>
      <c r="G213" s="58">
        <f>VLOOKUP(A213,DistrictDetail_SY202223,'District Detail SY 202223'!$AD$1,FALSE)</f>
        <v>0.5</v>
      </c>
      <c r="H213" s="58">
        <f t="shared" si="30"/>
        <v>0.48099999999999998</v>
      </c>
      <c r="I213" s="58">
        <f>VLOOKUP(A213,DistrictDetail_SY202223,'District Detail SY 202223'!$P$1,FALSE)</f>
        <v>1.9E-2</v>
      </c>
      <c r="J213" s="58">
        <f>VLOOKUP(A213,DistrictDetail_SY202223,'District Detail SY 202223'!$AE$1,FALSE)</f>
        <v>0</v>
      </c>
      <c r="K213" s="58">
        <f t="shared" si="31"/>
        <v>-1.9E-2</v>
      </c>
      <c r="L213" s="58">
        <f>VLOOKUP(A213,DistrictDetail_SY202223,'District Detail SY 202223'!$K$1,FALSE)</f>
        <v>0.155</v>
      </c>
      <c r="M213" s="58">
        <f>VLOOKUP(A213,DistrictDetail_SY202223,'District Detail SY 202223'!$T$1,FALSE)</f>
        <v>0</v>
      </c>
      <c r="N213" s="58">
        <f t="shared" si="32"/>
        <v>-0.155</v>
      </c>
      <c r="O213" s="58">
        <f>VLOOKUP(A213,DistrictDetail_SY202223,'District Detail SY 202223'!$N$1,FALSE)</f>
        <v>5.8000000000000003E-2</v>
      </c>
      <c r="P213" s="58">
        <f>VLOOKUP(A213,DistrictDetail_SY202223,'District Detail SY 202223'!$Y$1,FALSE)</f>
        <v>0</v>
      </c>
      <c r="Q213" s="58">
        <f t="shared" si="33"/>
        <v>-5.8000000000000003E-2</v>
      </c>
      <c r="R213" s="58">
        <f>VLOOKUP(A213,DistrictDetail_SY202223,'District Detail SY 202223'!$M$1,FALSE)</f>
        <v>1.0999999999999999E-2</v>
      </c>
      <c r="S213" s="58">
        <f>VLOOKUP(A213,DistrictDetail_SY202223,'District Detail SY 202223'!$X$1,FALSE)</f>
        <v>0</v>
      </c>
      <c r="T213" s="58">
        <f t="shared" si="34"/>
        <v>-1.0999999999999999E-2</v>
      </c>
      <c r="U213" s="58">
        <f>VLOOKUP(A213,DistrictDetail_SY202223,'District Detail SY 202223'!$L$1,FALSE)</f>
        <v>3.1E-2</v>
      </c>
      <c r="V213" s="58">
        <f>VLOOKUP(A213,DistrictDetail_SY202223,'District Detail SY 202223'!$V$1,FALSE)</f>
        <v>0</v>
      </c>
      <c r="W213" s="58">
        <f t="shared" si="35"/>
        <v>-3.1E-2</v>
      </c>
      <c r="X213" s="63">
        <f>VLOOKUP(A213,DistrictDetail_SY202223,'District Detail SY 202223'!$S$1,FALSE)</f>
        <v>0</v>
      </c>
      <c r="Y213" s="63">
        <f>VLOOKUP(A213,DistrictDetail_SY202223,'District Detail SY 202223'!$U$1,FALSE)</f>
        <v>0</v>
      </c>
      <c r="Z213" s="63">
        <f>VLOOKUP(A213,DistrictDetail_SY202223,'District Detail SY 202223'!$W$1,FALSE)</f>
        <v>0</v>
      </c>
      <c r="AA213" s="63">
        <f>VLOOKUP(A213,DistrictDetail_SY202223,'District Detail SY 202223'!$Z$1,FALSE)</f>
        <v>0</v>
      </c>
      <c r="AB213" s="63">
        <f>VLOOKUP(A213,DistrictDetail_SY202223,'District Detail SY 202223'!$AA$1,FALSE)</f>
        <v>0</v>
      </c>
      <c r="AC213" s="63">
        <f>VLOOKUP(A213,DistrictDetail_SY202223,'District Detail SY 202223'!$AB$1,FALSE)</f>
        <v>0</v>
      </c>
      <c r="AD213" s="63">
        <f>VLOOKUP(A213,DistrictDetail_SY202223,'District Detail SY 202223'!$AF$1,FALSE)</f>
        <v>0</v>
      </c>
    </row>
    <row r="214" spans="1:30" x14ac:dyDescent="0.3">
      <c r="A214" t="s">
        <v>454</v>
      </c>
      <c r="B214" t="s">
        <v>455</v>
      </c>
      <c r="C214" s="61">
        <f t="shared" si="28"/>
        <v>9.641</v>
      </c>
      <c r="D214" s="61">
        <f t="shared" si="36"/>
        <v>17.250999999999998</v>
      </c>
      <c r="E214" s="61">
        <f t="shared" si="29"/>
        <v>7.6099999999999977</v>
      </c>
      <c r="F214" s="58">
        <f>VLOOKUP(A214,DistrictDetail_SY202223,'District Detail SY 202223'!$Q$1,FALSE)</f>
        <v>0.29199999999999998</v>
      </c>
      <c r="G214" s="58">
        <f>VLOOKUP(A214,DistrictDetail_SY202223,'District Detail SY 202223'!$AD$1,FALSE)</f>
        <v>0</v>
      </c>
      <c r="H214" s="58">
        <f t="shared" si="30"/>
        <v>-0.29199999999999998</v>
      </c>
      <c r="I214" s="58">
        <f>VLOOKUP(A214,DistrictDetail_SY202223,'District Detail SY 202223'!$P$1,FALSE)</f>
        <v>0.51500000000000001</v>
      </c>
      <c r="J214" s="58">
        <f>VLOOKUP(A214,DistrictDetail_SY202223,'District Detail SY 202223'!$AE$1,FALSE)</f>
        <v>3.024</v>
      </c>
      <c r="K214" s="58">
        <f t="shared" si="31"/>
        <v>2.5089999999999999</v>
      </c>
      <c r="L214" s="58">
        <f>VLOOKUP(A214,DistrictDetail_SY202223,'District Detail SY 202223'!$K$1,FALSE)</f>
        <v>6.5540000000000003</v>
      </c>
      <c r="M214" s="58">
        <f>VLOOKUP(A214,DistrictDetail_SY202223,'District Detail SY 202223'!$T$1,FALSE)</f>
        <v>7.75</v>
      </c>
      <c r="N214" s="58">
        <f t="shared" si="32"/>
        <v>1.1959999999999997</v>
      </c>
      <c r="O214" s="58">
        <f>VLOOKUP(A214,DistrictDetail_SY202223,'District Detail SY 202223'!$N$1,FALSE)</f>
        <v>1.5310000000000001</v>
      </c>
      <c r="P214" s="58">
        <f>VLOOKUP(A214,DistrictDetail_SY202223,'District Detail SY 202223'!$Y$1,FALSE)</f>
        <v>0</v>
      </c>
      <c r="Q214" s="58">
        <f t="shared" si="33"/>
        <v>-1.5310000000000001</v>
      </c>
      <c r="R214" s="58">
        <f>VLOOKUP(A214,DistrictDetail_SY202223,'District Detail SY 202223'!$M$1,FALSE)</f>
        <v>0.19400000000000001</v>
      </c>
      <c r="S214" s="58">
        <f>VLOOKUP(A214,DistrictDetail_SY202223,'District Detail SY 202223'!$X$1,FALSE)</f>
        <v>0.53700000000000003</v>
      </c>
      <c r="T214" s="58">
        <f t="shared" si="34"/>
        <v>0.34300000000000003</v>
      </c>
      <c r="U214" s="58">
        <f>VLOOKUP(A214,DistrictDetail_SY202223,'District Detail SY 202223'!$L$1,FALSE)</f>
        <v>0.55500000000000005</v>
      </c>
      <c r="V214" s="58">
        <f>VLOOKUP(A214,DistrictDetail_SY202223,'District Detail SY 202223'!$V$1,FALSE)</f>
        <v>0.20799999999999999</v>
      </c>
      <c r="W214" s="58">
        <f t="shared" si="35"/>
        <v>-0.34700000000000009</v>
      </c>
      <c r="X214" s="63">
        <f>VLOOKUP(A214,DistrictDetail_SY202223,'District Detail SY 202223'!$S$1,FALSE)</f>
        <v>0</v>
      </c>
      <c r="Y214" s="63">
        <f>VLOOKUP(A214,DistrictDetail_SY202223,'District Detail SY 202223'!$U$1,FALSE)</f>
        <v>0.27</v>
      </c>
      <c r="Z214" s="63">
        <f>VLOOKUP(A214,DistrictDetail_SY202223,'District Detail SY 202223'!$W$1,FALSE)</f>
        <v>0.68300000000000005</v>
      </c>
      <c r="AA214" s="63">
        <f>VLOOKUP(A214,DistrictDetail_SY202223,'District Detail SY 202223'!$Z$1,FALSE)</f>
        <v>0</v>
      </c>
      <c r="AB214" s="63">
        <f>VLOOKUP(A214,DistrictDetail_SY202223,'District Detail SY 202223'!$AA$1,FALSE)</f>
        <v>0</v>
      </c>
      <c r="AC214" s="63">
        <f>VLOOKUP(A214,DistrictDetail_SY202223,'District Detail SY 202223'!$AB$1,FALSE)</f>
        <v>9.1999999999999998E-2</v>
      </c>
      <c r="AD214" s="63">
        <f>VLOOKUP(A214,DistrictDetail_SY202223,'District Detail SY 202223'!$AF$1,FALSE)</f>
        <v>4.6870000000000003</v>
      </c>
    </row>
    <row r="215" spans="1:30" x14ac:dyDescent="0.3">
      <c r="A215" t="s">
        <v>458</v>
      </c>
      <c r="B215" t="s">
        <v>459</v>
      </c>
      <c r="C215" s="61">
        <f t="shared" si="28"/>
        <v>77.472000000000008</v>
      </c>
      <c r="D215" s="61">
        <f t="shared" si="36"/>
        <v>151.02899999999997</v>
      </c>
      <c r="E215" s="61">
        <f t="shared" si="29"/>
        <v>73.55699999999996</v>
      </c>
      <c r="F215" s="58">
        <f>VLOOKUP(A215,DistrictDetail_SY202223,'District Detail SY 202223'!$Q$1,FALSE)</f>
        <v>2.4649999999999999</v>
      </c>
      <c r="G215" s="58">
        <f>VLOOKUP(A215,DistrictDetail_SY202223,'District Detail SY 202223'!$AD$1,FALSE)</f>
        <v>0.45600000000000002</v>
      </c>
      <c r="H215" s="58">
        <f t="shared" si="30"/>
        <v>-2.0089999999999999</v>
      </c>
      <c r="I215" s="58">
        <f>VLOOKUP(A215,DistrictDetail_SY202223,'District Detail SY 202223'!$P$1,FALSE)</f>
        <v>4.1909999999999998</v>
      </c>
      <c r="J215" s="58">
        <f>VLOOKUP(A215,DistrictDetail_SY202223,'District Detail SY 202223'!$AE$1,FALSE)</f>
        <v>48.782000000000004</v>
      </c>
      <c r="K215" s="58">
        <f t="shared" si="31"/>
        <v>44.591000000000001</v>
      </c>
      <c r="L215" s="58">
        <f>VLOOKUP(A215,DistrictDetail_SY202223,'District Detail SY 202223'!$K$1,FALSE)</f>
        <v>51.977000000000004</v>
      </c>
      <c r="M215" s="58">
        <f>VLOOKUP(A215,DistrictDetail_SY202223,'District Detail SY 202223'!$T$1,FALSE)</f>
        <v>50.6</v>
      </c>
      <c r="N215" s="58">
        <f t="shared" si="32"/>
        <v>-1.3770000000000024</v>
      </c>
      <c r="O215" s="58">
        <f>VLOOKUP(A215,DistrictDetail_SY202223,'District Detail SY 202223'!$N$1,FALSE)</f>
        <v>12.614000000000001</v>
      </c>
      <c r="P215" s="58">
        <f>VLOOKUP(A215,DistrictDetail_SY202223,'District Detail SY 202223'!$Y$1,FALSE)</f>
        <v>15.5</v>
      </c>
      <c r="Q215" s="58">
        <f t="shared" si="33"/>
        <v>2.8859999999999992</v>
      </c>
      <c r="R215" s="58">
        <f>VLOOKUP(A215,DistrictDetail_SY202223,'District Detail SY 202223'!$M$1,FALSE)</f>
        <v>1.613</v>
      </c>
      <c r="S215" s="58">
        <f>VLOOKUP(A215,DistrictDetail_SY202223,'District Detail SY 202223'!$X$1,FALSE)</f>
        <v>6.548</v>
      </c>
      <c r="T215" s="58">
        <f t="shared" si="34"/>
        <v>4.9350000000000005</v>
      </c>
      <c r="U215" s="58">
        <f>VLOOKUP(A215,DistrictDetail_SY202223,'District Detail SY 202223'!$L$1,FALSE)</f>
        <v>4.6120000000000001</v>
      </c>
      <c r="V215" s="58">
        <f>VLOOKUP(A215,DistrictDetail_SY202223,'District Detail SY 202223'!$V$1,FALSE)</f>
        <v>0</v>
      </c>
      <c r="W215" s="58">
        <f t="shared" si="35"/>
        <v>-4.6120000000000001</v>
      </c>
      <c r="X215" s="63">
        <f>VLOOKUP(A215,DistrictDetail_SY202223,'District Detail SY 202223'!$S$1,FALSE)</f>
        <v>0</v>
      </c>
      <c r="Y215" s="63">
        <f>VLOOKUP(A215,DistrictDetail_SY202223,'District Detail SY 202223'!$U$1,FALSE)</f>
        <v>2.8079999999999998</v>
      </c>
      <c r="Z215" s="63">
        <f>VLOOKUP(A215,DistrictDetail_SY202223,'District Detail SY 202223'!$W$1,FALSE)</f>
        <v>8.161999999999999</v>
      </c>
      <c r="AA215" s="63">
        <f>VLOOKUP(A215,DistrictDetail_SY202223,'District Detail SY 202223'!$Z$1,FALSE)</f>
        <v>0.61699999999999999</v>
      </c>
      <c r="AB215" s="63">
        <f>VLOOKUP(A215,DistrictDetail_SY202223,'District Detail SY 202223'!$AA$1,FALSE)</f>
        <v>0.61699999999999999</v>
      </c>
      <c r="AC215" s="63">
        <f>VLOOKUP(A215,DistrictDetail_SY202223,'District Detail SY 202223'!$AB$1,FALSE)</f>
        <v>0</v>
      </c>
      <c r="AD215" s="63">
        <f>VLOOKUP(A215,DistrictDetail_SY202223,'District Detail SY 202223'!$AF$1,FALSE)</f>
        <v>16.939</v>
      </c>
    </row>
    <row r="216" spans="1:30" x14ac:dyDescent="0.3">
      <c r="A216" t="s">
        <v>460</v>
      </c>
      <c r="B216" t="s">
        <v>461</v>
      </c>
      <c r="C216" s="61">
        <f t="shared" si="28"/>
        <v>0.12200000000000003</v>
      </c>
      <c r="D216" s="61">
        <f t="shared" si="36"/>
        <v>0.15200000000000002</v>
      </c>
      <c r="E216" s="61">
        <f t="shared" si="29"/>
        <v>0.03</v>
      </c>
      <c r="F216" s="58">
        <f>VLOOKUP(A216,DistrictDetail_SY202223,'District Detail SY 202223'!$Q$1,FALSE)</f>
        <v>6.0000000000000001E-3</v>
      </c>
      <c r="G216" s="58">
        <f>VLOOKUP(A216,DistrictDetail_SY202223,'District Detail SY 202223'!$AD$1,FALSE)</f>
        <v>0</v>
      </c>
      <c r="H216" s="58">
        <f t="shared" si="30"/>
        <v>-6.0000000000000001E-3</v>
      </c>
      <c r="I216" s="58">
        <f>VLOOKUP(A216,DistrictDetail_SY202223,'District Detail SY 202223'!$P$1,FALSE)</f>
        <v>8.0000000000000002E-3</v>
      </c>
      <c r="J216" s="58">
        <f>VLOOKUP(A216,DistrictDetail_SY202223,'District Detail SY 202223'!$AE$1,FALSE)</f>
        <v>0.14600000000000002</v>
      </c>
      <c r="K216" s="58">
        <f t="shared" si="31"/>
        <v>0.13800000000000001</v>
      </c>
      <c r="L216" s="58">
        <f>VLOOKUP(A216,DistrictDetail_SY202223,'District Detail SY 202223'!$K$1,FALSE)</f>
        <v>7.1000000000000008E-2</v>
      </c>
      <c r="M216" s="58">
        <f>VLOOKUP(A216,DistrictDetail_SY202223,'District Detail SY 202223'!$T$1,FALSE)</f>
        <v>0</v>
      </c>
      <c r="N216" s="58">
        <f t="shared" si="32"/>
        <v>-7.1000000000000008E-2</v>
      </c>
      <c r="O216" s="58">
        <f>VLOOKUP(A216,DistrictDetail_SY202223,'District Detail SY 202223'!$N$1,FALSE)</f>
        <v>2.4E-2</v>
      </c>
      <c r="P216" s="58">
        <f>VLOOKUP(A216,DistrictDetail_SY202223,'District Detail SY 202223'!$Y$1,FALSE)</f>
        <v>0</v>
      </c>
      <c r="Q216" s="58">
        <f t="shared" si="33"/>
        <v>-2.4E-2</v>
      </c>
      <c r="R216" s="58">
        <f>VLOOKUP(A216,DistrictDetail_SY202223,'District Detail SY 202223'!$M$1,FALSE)</f>
        <v>3.0000000000000001E-3</v>
      </c>
      <c r="S216" s="58">
        <f>VLOOKUP(A216,DistrictDetail_SY202223,'District Detail SY 202223'!$X$1,FALSE)</f>
        <v>1E-3</v>
      </c>
      <c r="T216" s="58">
        <f t="shared" si="34"/>
        <v>-2E-3</v>
      </c>
      <c r="U216" s="58">
        <f>VLOOKUP(A216,DistrictDetail_SY202223,'District Detail SY 202223'!$L$1,FALSE)</f>
        <v>9.9999999999999985E-3</v>
      </c>
      <c r="V216" s="58">
        <f>VLOOKUP(A216,DistrictDetail_SY202223,'District Detail SY 202223'!$V$1,FALSE)</f>
        <v>0</v>
      </c>
      <c r="W216" s="58">
        <f t="shared" si="35"/>
        <v>-9.9999999999999985E-3</v>
      </c>
      <c r="X216" s="63">
        <f>VLOOKUP(A216,DistrictDetail_SY202223,'District Detail SY 202223'!$S$1,FALSE)</f>
        <v>0</v>
      </c>
      <c r="Y216" s="63">
        <f>VLOOKUP(A216,DistrictDetail_SY202223,'District Detail SY 202223'!$U$1,FALSE)</f>
        <v>2E-3</v>
      </c>
      <c r="Z216" s="63">
        <f>VLOOKUP(A216,DistrictDetail_SY202223,'District Detail SY 202223'!$W$1,FALSE)</f>
        <v>3.0000000000000001E-3</v>
      </c>
      <c r="AA216" s="63">
        <f>VLOOKUP(A216,DistrictDetail_SY202223,'District Detail SY 202223'!$Z$1,FALSE)</f>
        <v>0</v>
      </c>
      <c r="AB216" s="63">
        <f>VLOOKUP(A216,DistrictDetail_SY202223,'District Detail SY 202223'!$AA$1,FALSE)</f>
        <v>0</v>
      </c>
      <c r="AC216" s="63">
        <f>VLOOKUP(A216,DistrictDetail_SY202223,'District Detail SY 202223'!$AB$1,FALSE)</f>
        <v>0</v>
      </c>
      <c r="AD216" s="63">
        <f>VLOOKUP(A216,DistrictDetail_SY202223,'District Detail SY 202223'!$AF$1,FALSE)</f>
        <v>0</v>
      </c>
    </row>
    <row r="217" spans="1:30" x14ac:dyDescent="0.3">
      <c r="A217" t="s">
        <v>462</v>
      </c>
      <c r="B217" t="s">
        <v>463</v>
      </c>
      <c r="C217" s="61">
        <f t="shared" si="28"/>
        <v>0.77700000000000014</v>
      </c>
      <c r="D217" s="61">
        <f t="shared" si="36"/>
        <v>2.0020000000000002</v>
      </c>
      <c r="E217" s="61">
        <f t="shared" si="29"/>
        <v>1.2250000000000001</v>
      </c>
      <c r="F217" s="58">
        <f>VLOOKUP(A217,DistrictDetail_SY202223,'District Detail SY 202223'!$Q$1,FALSE)</f>
        <v>1.7000000000000001E-2</v>
      </c>
      <c r="G217" s="58">
        <f>VLOOKUP(A217,DistrictDetail_SY202223,'District Detail SY 202223'!$AD$1,FALSE)</f>
        <v>0</v>
      </c>
      <c r="H217" s="58">
        <f t="shared" si="30"/>
        <v>-1.7000000000000001E-2</v>
      </c>
      <c r="I217" s="58">
        <f>VLOOKUP(A217,DistrictDetail_SY202223,'District Detail SY 202223'!$P$1,FALSE)</f>
        <v>3.9E-2</v>
      </c>
      <c r="J217" s="58">
        <f>VLOOKUP(A217,DistrictDetail_SY202223,'District Detail SY 202223'!$AE$1,FALSE)</f>
        <v>0.95900000000000007</v>
      </c>
      <c r="K217" s="58">
        <f t="shared" si="31"/>
        <v>0.92</v>
      </c>
      <c r="L217" s="58">
        <f>VLOOKUP(A217,DistrictDetail_SY202223,'District Detail SY 202223'!$K$1,FALSE)</f>
        <v>0.55700000000000005</v>
      </c>
      <c r="M217" s="58">
        <f>VLOOKUP(A217,DistrictDetail_SY202223,'District Detail SY 202223'!$T$1,FALSE)</f>
        <v>1</v>
      </c>
      <c r="N217" s="58">
        <f t="shared" si="32"/>
        <v>0.44299999999999995</v>
      </c>
      <c r="O217" s="58">
        <f>VLOOKUP(A217,DistrictDetail_SY202223,'District Detail SY 202223'!$N$1,FALSE)</f>
        <v>0.11499999999999999</v>
      </c>
      <c r="P217" s="58">
        <f>VLOOKUP(A217,DistrictDetail_SY202223,'District Detail SY 202223'!$Y$1,FALSE)</f>
        <v>0</v>
      </c>
      <c r="Q217" s="58">
        <f t="shared" si="33"/>
        <v>-0.11499999999999999</v>
      </c>
      <c r="R217" s="58">
        <f>VLOOKUP(A217,DistrictDetail_SY202223,'District Detail SY 202223'!$M$1,FALSE)</f>
        <v>1.3999999999999999E-2</v>
      </c>
      <c r="S217" s="58">
        <f>VLOOKUP(A217,DistrictDetail_SY202223,'District Detail SY 202223'!$X$1,FALSE)</f>
        <v>0</v>
      </c>
      <c r="T217" s="58">
        <f t="shared" si="34"/>
        <v>-1.3999999999999999E-2</v>
      </c>
      <c r="U217" s="58">
        <f>VLOOKUP(A217,DistrictDetail_SY202223,'District Detail SY 202223'!$L$1,FALSE)</f>
        <v>3.4999999999999996E-2</v>
      </c>
      <c r="V217" s="58">
        <f>VLOOKUP(A217,DistrictDetail_SY202223,'District Detail SY 202223'!$V$1,FALSE)</f>
        <v>0</v>
      </c>
      <c r="W217" s="58">
        <f t="shared" si="35"/>
        <v>-3.4999999999999996E-2</v>
      </c>
      <c r="X217" s="63">
        <f>VLOOKUP(A217,DistrictDetail_SY202223,'District Detail SY 202223'!$S$1,FALSE)</f>
        <v>0</v>
      </c>
      <c r="Y217" s="63">
        <f>VLOOKUP(A217,DistrictDetail_SY202223,'District Detail SY 202223'!$U$1,FALSE)</f>
        <v>0</v>
      </c>
      <c r="Z217" s="63">
        <f>VLOOKUP(A217,DistrictDetail_SY202223,'District Detail SY 202223'!$W$1,FALSE)</f>
        <v>0</v>
      </c>
      <c r="AA217" s="63">
        <f>VLOOKUP(A217,DistrictDetail_SY202223,'District Detail SY 202223'!$Z$1,FALSE)</f>
        <v>0</v>
      </c>
      <c r="AB217" s="63">
        <f>VLOOKUP(A217,DistrictDetail_SY202223,'District Detail SY 202223'!$AA$1,FALSE)</f>
        <v>0</v>
      </c>
      <c r="AC217" s="63">
        <f>VLOOKUP(A217,DistrictDetail_SY202223,'District Detail SY 202223'!$AB$1,FALSE)</f>
        <v>4.2999999999999997E-2</v>
      </c>
      <c r="AD217" s="63">
        <f>VLOOKUP(A217,DistrictDetail_SY202223,'District Detail SY 202223'!$AF$1,FALSE)</f>
        <v>0</v>
      </c>
    </row>
    <row r="218" spans="1:30" x14ac:dyDescent="0.3">
      <c r="A218" t="s">
        <v>464</v>
      </c>
      <c r="B218" t="s">
        <v>1031</v>
      </c>
      <c r="C218" s="61">
        <f t="shared" si="28"/>
        <v>0.502</v>
      </c>
      <c r="D218" s="61">
        <f t="shared" si="36"/>
        <v>1</v>
      </c>
      <c r="E218" s="61">
        <f t="shared" si="29"/>
        <v>0.498</v>
      </c>
      <c r="F218" s="58">
        <f>VLOOKUP(A218,DistrictDetail_SY202223,'District Detail SY 202223'!$Q$1,FALSE)</f>
        <v>1.4E-2</v>
      </c>
      <c r="G218" s="58">
        <f>VLOOKUP(A218,DistrictDetail_SY202223,'District Detail SY 202223'!$AD$1,FALSE)</f>
        <v>0</v>
      </c>
      <c r="H218" s="58">
        <f t="shared" si="30"/>
        <v>-1.4E-2</v>
      </c>
      <c r="I218" s="58">
        <f>VLOOKUP(A218,DistrictDetail_SY202223,'District Detail SY 202223'!$P$1,FALSE)</f>
        <v>2.6000000000000002E-2</v>
      </c>
      <c r="J218" s="58">
        <f>VLOOKUP(A218,DistrictDetail_SY202223,'District Detail SY 202223'!$AE$1,FALSE)</f>
        <v>0</v>
      </c>
      <c r="K218" s="58">
        <f t="shared" si="31"/>
        <v>-2.6000000000000002E-2</v>
      </c>
      <c r="L218" s="58">
        <f>VLOOKUP(A218,DistrictDetail_SY202223,'District Detail SY 202223'!$K$1,FALSE)</f>
        <v>0.35</v>
      </c>
      <c r="M218" s="58">
        <f>VLOOKUP(A218,DistrictDetail_SY202223,'District Detail SY 202223'!$T$1,FALSE)</f>
        <v>1</v>
      </c>
      <c r="N218" s="58">
        <f t="shared" si="32"/>
        <v>0.65</v>
      </c>
      <c r="O218" s="58">
        <f>VLOOKUP(A218,DistrictDetail_SY202223,'District Detail SY 202223'!$N$1,FALSE)</f>
        <v>7.5000000000000011E-2</v>
      </c>
      <c r="P218" s="58">
        <f>VLOOKUP(A218,DistrictDetail_SY202223,'District Detail SY 202223'!$Y$1,FALSE)</f>
        <v>0</v>
      </c>
      <c r="Q218" s="58">
        <f t="shared" si="33"/>
        <v>-7.5000000000000011E-2</v>
      </c>
      <c r="R218" s="58">
        <f>VLOOKUP(A218,DistrictDetail_SY202223,'District Detail SY 202223'!$M$1,FALSE)</f>
        <v>0.01</v>
      </c>
      <c r="S218" s="58">
        <f>VLOOKUP(A218,DistrictDetail_SY202223,'District Detail SY 202223'!$X$1,FALSE)</f>
        <v>0</v>
      </c>
      <c r="T218" s="58">
        <f t="shared" si="34"/>
        <v>-0.01</v>
      </c>
      <c r="U218" s="58">
        <f>VLOOKUP(A218,DistrictDetail_SY202223,'District Detail SY 202223'!$L$1,FALSE)</f>
        <v>2.7E-2</v>
      </c>
      <c r="V218" s="58">
        <f>VLOOKUP(A218,DistrictDetail_SY202223,'District Detail SY 202223'!$V$1,FALSE)</f>
        <v>0</v>
      </c>
      <c r="W218" s="58">
        <f t="shared" si="35"/>
        <v>-2.7E-2</v>
      </c>
      <c r="X218" s="63">
        <f>VLOOKUP(A218,DistrictDetail_SY202223,'District Detail SY 202223'!$S$1,FALSE)</f>
        <v>0</v>
      </c>
      <c r="Y218" s="63">
        <f>VLOOKUP(A218,DistrictDetail_SY202223,'District Detail SY 202223'!$U$1,FALSE)</f>
        <v>0</v>
      </c>
      <c r="Z218" s="63">
        <f>VLOOKUP(A218,DistrictDetail_SY202223,'District Detail SY 202223'!$W$1,FALSE)</f>
        <v>0</v>
      </c>
      <c r="AA218" s="63">
        <f>VLOOKUP(A218,DistrictDetail_SY202223,'District Detail SY 202223'!$Z$1,FALSE)</f>
        <v>0</v>
      </c>
      <c r="AB218" s="63">
        <f>VLOOKUP(A218,DistrictDetail_SY202223,'District Detail SY 202223'!$AA$1,FALSE)</f>
        <v>0</v>
      </c>
      <c r="AC218" s="63">
        <f>VLOOKUP(A218,DistrictDetail_SY202223,'District Detail SY 202223'!$AB$1,FALSE)</f>
        <v>0</v>
      </c>
      <c r="AD218" s="63">
        <f>VLOOKUP(A218,DistrictDetail_SY202223,'District Detail SY 202223'!$AF$1,FALSE)</f>
        <v>0</v>
      </c>
    </row>
    <row r="219" spans="1:30" x14ac:dyDescent="0.3">
      <c r="A219" t="s">
        <v>466</v>
      </c>
      <c r="B219" t="s">
        <v>467</v>
      </c>
      <c r="C219" s="61">
        <f t="shared" si="28"/>
        <v>3.2470000000000003</v>
      </c>
      <c r="D219" s="61">
        <f t="shared" si="36"/>
        <v>6.8290000000000006</v>
      </c>
      <c r="E219" s="61">
        <f t="shared" si="29"/>
        <v>3.5820000000000003</v>
      </c>
      <c r="F219" s="58">
        <f>VLOOKUP(A219,DistrictDetail_SY202223,'District Detail SY 202223'!$Q$1,FALSE)</f>
        <v>9.6000000000000002E-2</v>
      </c>
      <c r="G219" s="58">
        <f>VLOOKUP(A219,DistrictDetail_SY202223,'District Detail SY 202223'!$AD$1,FALSE)</f>
        <v>0</v>
      </c>
      <c r="H219" s="58">
        <f t="shared" si="30"/>
        <v>-9.6000000000000002E-2</v>
      </c>
      <c r="I219" s="58">
        <f>VLOOKUP(A219,DistrictDetail_SY202223,'District Detail SY 202223'!$P$1,FALSE)</f>
        <v>0.17299999999999999</v>
      </c>
      <c r="J219" s="58">
        <f>VLOOKUP(A219,DistrictDetail_SY202223,'District Detail SY 202223'!$AE$1,FALSE)</f>
        <v>1.6140000000000001</v>
      </c>
      <c r="K219" s="58">
        <f t="shared" si="31"/>
        <v>1.4410000000000001</v>
      </c>
      <c r="L219" s="58">
        <f>VLOOKUP(A219,DistrictDetail_SY202223,'District Detail SY 202223'!$K$1,FALSE)</f>
        <v>2.2110000000000003</v>
      </c>
      <c r="M219" s="58">
        <f>VLOOKUP(A219,DistrictDetail_SY202223,'District Detail SY 202223'!$T$1,FALSE)</f>
        <v>2.9</v>
      </c>
      <c r="N219" s="58">
        <f t="shared" si="32"/>
        <v>0.68899999999999961</v>
      </c>
      <c r="O219" s="58">
        <f>VLOOKUP(A219,DistrictDetail_SY202223,'District Detail SY 202223'!$N$1,FALSE)</f>
        <v>0.51800000000000002</v>
      </c>
      <c r="P219" s="58">
        <f>VLOOKUP(A219,DistrictDetail_SY202223,'District Detail SY 202223'!$Y$1,FALSE)</f>
        <v>0</v>
      </c>
      <c r="Q219" s="58">
        <f t="shared" si="33"/>
        <v>-0.51800000000000002</v>
      </c>
      <c r="R219" s="58">
        <f>VLOOKUP(A219,DistrictDetail_SY202223,'District Detail SY 202223'!$M$1,FALSE)</f>
        <v>6.5000000000000002E-2</v>
      </c>
      <c r="S219" s="58">
        <f>VLOOKUP(A219,DistrictDetail_SY202223,'District Detail SY 202223'!$X$1,FALSE)</f>
        <v>0.14899999999999999</v>
      </c>
      <c r="T219" s="58">
        <f t="shared" si="34"/>
        <v>8.3999999999999991E-2</v>
      </c>
      <c r="U219" s="58">
        <f>VLOOKUP(A219,DistrictDetail_SY202223,'District Detail SY 202223'!$L$1,FALSE)</f>
        <v>0.184</v>
      </c>
      <c r="V219" s="58">
        <f>VLOOKUP(A219,DistrictDetail_SY202223,'District Detail SY 202223'!$V$1,FALSE)</f>
        <v>0</v>
      </c>
      <c r="W219" s="58">
        <f t="shared" si="35"/>
        <v>-0.184</v>
      </c>
      <c r="X219" s="63">
        <f>VLOOKUP(A219,DistrictDetail_SY202223,'District Detail SY 202223'!$S$1,FALSE)</f>
        <v>0</v>
      </c>
      <c r="Y219" s="63">
        <f>VLOOKUP(A219,DistrictDetail_SY202223,'District Detail SY 202223'!$U$1,FALSE)</f>
        <v>6.2E-2</v>
      </c>
      <c r="Z219" s="63">
        <f>VLOOKUP(A219,DistrictDetail_SY202223,'District Detail SY 202223'!$W$1,FALSE)</f>
        <v>0.11799999999999999</v>
      </c>
      <c r="AA219" s="63">
        <f>VLOOKUP(A219,DistrictDetail_SY202223,'District Detail SY 202223'!$Z$1,FALSE)</f>
        <v>5.0000000000000001E-3</v>
      </c>
      <c r="AB219" s="63">
        <f>VLOOKUP(A219,DistrictDetail_SY202223,'District Detail SY 202223'!$AA$1,FALSE)</f>
        <v>0</v>
      </c>
      <c r="AC219" s="63">
        <f>VLOOKUP(A219,DistrictDetail_SY202223,'District Detail SY 202223'!$AB$1,FALSE)</f>
        <v>0.80300000000000005</v>
      </c>
      <c r="AD219" s="63">
        <f>VLOOKUP(A219,DistrictDetail_SY202223,'District Detail SY 202223'!$AF$1,FALSE)</f>
        <v>1.1779999999999999</v>
      </c>
    </row>
    <row r="220" spans="1:30" x14ac:dyDescent="0.3">
      <c r="A220" t="s">
        <v>468</v>
      </c>
      <c r="B220" t="s">
        <v>469</v>
      </c>
      <c r="C220" s="61">
        <f t="shared" si="28"/>
        <v>10.459</v>
      </c>
      <c r="D220" s="61">
        <f t="shared" si="36"/>
        <v>15.542000000000002</v>
      </c>
      <c r="E220" s="61">
        <f t="shared" si="29"/>
        <v>5.083000000000002</v>
      </c>
      <c r="F220" s="58">
        <f>VLOOKUP(A220,DistrictDetail_SY202223,'District Detail SY 202223'!$Q$1,FALSE)</f>
        <v>0.34399999999999997</v>
      </c>
      <c r="G220" s="58">
        <f>VLOOKUP(A220,DistrictDetail_SY202223,'District Detail SY 202223'!$AD$1,FALSE)</f>
        <v>0</v>
      </c>
      <c r="H220" s="58">
        <f t="shared" si="30"/>
        <v>-0.34399999999999997</v>
      </c>
      <c r="I220" s="58">
        <f>VLOOKUP(A220,DistrictDetail_SY202223,'District Detail SY 202223'!$P$1,FALSE)</f>
        <v>0.56900000000000006</v>
      </c>
      <c r="J220" s="58">
        <f>VLOOKUP(A220,DistrictDetail_SY202223,'District Detail SY 202223'!$AE$1,FALSE)</f>
        <v>2.7370000000000001</v>
      </c>
      <c r="K220" s="58">
        <f t="shared" si="31"/>
        <v>2.1680000000000001</v>
      </c>
      <c r="L220" s="58">
        <f>VLOOKUP(A220,DistrictDetail_SY202223,'District Detail SY 202223'!$K$1,FALSE)</f>
        <v>6.9649999999999999</v>
      </c>
      <c r="M220" s="58">
        <f>VLOOKUP(A220,DistrictDetail_SY202223,'District Detail SY 202223'!$T$1,FALSE)</f>
        <v>9</v>
      </c>
      <c r="N220" s="58">
        <f t="shared" si="32"/>
        <v>2.0350000000000001</v>
      </c>
      <c r="O220" s="58">
        <f>VLOOKUP(A220,DistrictDetail_SY202223,'District Detail SY 202223'!$N$1,FALSE)</f>
        <v>1.7199999999999998</v>
      </c>
      <c r="P220" s="58">
        <f>VLOOKUP(A220,DistrictDetail_SY202223,'District Detail SY 202223'!$Y$1,FALSE)</f>
        <v>1.9370000000000001</v>
      </c>
      <c r="Q220" s="58">
        <f t="shared" si="33"/>
        <v>0.2170000000000003</v>
      </c>
      <c r="R220" s="58">
        <f>VLOOKUP(A220,DistrictDetail_SY202223,'District Detail SY 202223'!$M$1,FALSE)</f>
        <v>0.223</v>
      </c>
      <c r="S220" s="58">
        <f>VLOOKUP(A220,DistrictDetail_SY202223,'District Detail SY 202223'!$X$1,FALSE)</f>
        <v>0.187</v>
      </c>
      <c r="T220" s="58">
        <f t="shared" si="34"/>
        <v>-3.6000000000000004E-2</v>
      </c>
      <c r="U220" s="58">
        <f>VLOOKUP(A220,DistrictDetail_SY202223,'District Detail SY 202223'!$L$1,FALSE)</f>
        <v>0.63800000000000012</v>
      </c>
      <c r="V220" s="58">
        <f>VLOOKUP(A220,DistrictDetail_SY202223,'District Detail SY 202223'!$V$1,FALSE)</f>
        <v>0</v>
      </c>
      <c r="W220" s="58">
        <f t="shared" si="35"/>
        <v>-0.63800000000000012</v>
      </c>
      <c r="X220" s="63">
        <f>VLOOKUP(A220,DistrictDetail_SY202223,'District Detail SY 202223'!$S$1,FALSE)</f>
        <v>0</v>
      </c>
      <c r="Y220" s="63">
        <f>VLOOKUP(A220,DistrictDetail_SY202223,'District Detail SY 202223'!$U$1,FALSE)</f>
        <v>0.224</v>
      </c>
      <c r="Z220" s="63">
        <f>VLOOKUP(A220,DistrictDetail_SY202223,'District Detail SY 202223'!$W$1,FALSE)</f>
        <v>0.78500000000000003</v>
      </c>
      <c r="AA220" s="63">
        <f>VLOOKUP(A220,DistrictDetail_SY202223,'District Detail SY 202223'!$Z$1,FALSE)</f>
        <v>0</v>
      </c>
      <c r="AB220" s="63">
        <f>VLOOKUP(A220,DistrictDetail_SY202223,'District Detail SY 202223'!$AA$1,FALSE)</f>
        <v>0</v>
      </c>
      <c r="AC220" s="63">
        <f>VLOOKUP(A220,DistrictDetail_SY202223,'District Detail SY 202223'!$AB$1,FALSE)</f>
        <v>0</v>
      </c>
      <c r="AD220" s="63">
        <f>VLOOKUP(A220,DistrictDetail_SY202223,'District Detail SY 202223'!$AF$1,FALSE)</f>
        <v>0.67199999999999993</v>
      </c>
    </row>
    <row r="221" spans="1:30" x14ac:dyDescent="0.3">
      <c r="A221" t="s">
        <v>470</v>
      </c>
      <c r="B221" t="s">
        <v>1032</v>
      </c>
      <c r="C221" s="61">
        <f t="shared" si="28"/>
        <v>1.2350000000000001</v>
      </c>
      <c r="D221" s="61">
        <f t="shared" si="36"/>
        <v>0</v>
      </c>
      <c r="E221" s="61">
        <f t="shared" si="29"/>
        <v>-1.2350000000000001</v>
      </c>
      <c r="F221" s="58">
        <f>VLOOKUP(A221,DistrictDetail_SY202223,'District Detail SY 202223'!$Q$1,FALSE)</f>
        <v>3.3000000000000002E-2</v>
      </c>
      <c r="G221" s="58">
        <f>VLOOKUP(A221,DistrictDetail_SY202223,'District Detail SY 202223'!$AD$1,FALSE)</f>
        <v>0</v>
      </c>
      <c r="H221" s="58">
        <f t="shared" si="30"/>
        <v>-3.3000000000000002E-2</v>
      </c>
      <c r="I221" s="58">
        <f>VLOOKUP(A221,DistrictDetail_SY202223,'District Detail SY 202223'!$P$1,FALSE)</f>
        <v>6.8000000000000005E-2</v>
      </c>
      <c r="J221" s="58">
        <f>VLOOKUP(A221,DistrictDetail_SY202223,'District Detail SY 202223'!$AE$1,FALSE)</f>
        <v>0</v>
      </c>
      <c r="K221" s="58">
        <f t="shared" si="31"/>
        <v>-6.8000000000000005E-2</v>
      </c>
      <c r="L221" s="58">
        <f>VLOOKUP(A221,DistrictDetail_SY202223,'District Detail SY 202223'!$K$1,FALSE)</f>
        <v>0.81200000000000006</v>
      </c>
      <c r="M221" s="58">
        <f>VLOOKUP(A221,DistrictDetail_SY202223,'District Detail SY 202223'!$T$1,FALSE)</f>
        <v>0</v>
      </c>
      <c r="N221" s="58">
        <f t="shared" si="32"/>
        <v>-0.81200000000000006</v>
      </c>
      <c r="O221" s="58">
        <f>VLOOKUP(A221,DistrictDetail_SY202223,'District Detail SY 202223'!$N$1,FALSE)</f>
        <v>0.23200000000000001</v>
      </c>
      <c r="P221" s="58">
        <f>VLOOKUP(A221,DistrictDetail_SY202223,'District Detail SY 202223'!$Y$1,FALSE)</f>
        <v>0</v>
      </c>
      <c r="Q221" s="58">
        <f t="shared" si="33"/>
        <v>-0.23200000000000001</v>
      </c>
      <c r="R221" s="58">
        <f>VLOOKUP(A221,DistrictDetail_SY202223,'District Detail SY 202223'!$M$1,FALSE)</f>
        <v>2.3E-2</v>
      </c>
      <c r="S221" s="58">
        <f>VLOOKUP(A221,DistrictDetail_SY202223,'District Detail SY 202223'!$X$1,FALSE)</f>
        <v>0</v>
      </c>
      <c r="T221" s="58">
        <f t="shared" si="34"/>
        <v>-2.3E-2</v>
      </c>
      <c r="U221" s="58">
        <f>VLOOKUP(A221,DistrictDetail_SY202223,'District Detail SY 202223'!$L$1,FALSE)</f>
        <v>6.7000000000000004E-2</v>
      </c>
      <c r="V221" s="58">
        <f>VLOOKUP(A221,DistrictDetail_SY202223,'District Detail SY 202223'!$V$1,FALSE)</f>
        <v>0</v>
      </c>
      <c r="W221" s="58">
        <f t="shared" si="35"/>
        <v>-6.7000000000000004E-2</v>
      </c>
      <c r="X221" s="63">
        <f>VLOOKUP(A221,DistrictDetail_SY202223,'District Detail SY 202223'!$S$1,FALSE)</f>
        <v>0</v>
      </c>
      <c r="Y221" s="63">
        <f>VLOOKUP(A221,DistrictDetail_SY202223,'District Detail SY 202223'!$U$1,FALSE)</f>
        <v>0</v>
      </c>
      <c r="Z221" s="63">
        <f>VLOOKUP(A221,DistrictDetail_SY202223,'District Detail SY 202223'!$W$1,FALSE)</f>
        <v>0</v>
      </c>
      <c r="AA221" s="63">
        <f>VLOOKUP(A221,DistrictDetail_SY202223,'District Detail SY 202223'!$Z$1,FALSE)</f>
        <v>0</v>
      </c>
      <c r="AB221" s="63">
        <f>VLOOKUP(A221,DistrictDetail_SY202223,'District Detail SY 202223'!$AA$1,FALSE)</f>
        <v>0</v>
      </c>
      <c r="AC221" s="63">
        <f>VLOOKUP(A221,DistrictDetail_SY202223,'District Detail SY 202223'!$AB$1,FALSE)</f>
        <v>0</v>
      </c>
      <c r="AD221" s="63">
        <f>VLOOKUP(A221,DistrictDetail_SY202223,'District Detail SY 202223'!$AF$1,FALSE)</f>
        <v>0</v>
      </c>
    </row>
    <row r="222" spans="1:30" x14ac:dyDescent="0.3">
      <c r="A222" t="s">
        <v>472</v>
      </c>
      <c r="B222" t="s">
        <v>473</v>
      </c>
      <c r="C222" s="61">
        <f t="shared" si="28"/>
        <v>3</v>
      </c>
      <c r="D222" s="61">
        <f t="shared" si="36"/>
        <v>4.2319999999999993</v>
      </c>
      <c r="E222" s="61">
        <f t="shared" si="29"/>
        <v>1.2319999999999993</v>
      </c>
      <c r="F222" s="58">
        <f>VLOOKUP(A222,DistrictDetail_SY202223,'District Detail SY 202223'!$Q$1,FALSE)</f>
        <v>0.104</v>
      </c>
      <c r="G222" s="58">
        <f>VLOOKUP(A222,DistrictDetail_SY202223,'District Detail SY 202223'!$AD$1,FALSE)</f>
        <v>0</v>
      </c>
      <c r="H222" s="58">
        <f t="shared" si="30"/>
        <v>-0.104</v>
      </c>
      <c r="I222" s="58">
        <f>VLOOKUP(A222,DistrictDetail_SY202223,'District Detail SY 202223'!$P$1,FALSE)</f>
        <v>0.16500000000000001</v>
      </c>
      <c r="J222" s="58">
        <f>VLOOKUP(A222,DistrictDetail_SY202223,'District Detail SY 202223'!$AE$1,FALSE)</f>
        <v>0</v>
      </c>
      <c r="K222" s="58">
        <f t="shared" si="31"/>
        <v>-0.16500000000000001</v>
      </c>
      <c r="L222" s="58">
        <f>VLOOKUP(A222,DistrictDetail_SY202223,'District Detail SY 202223'!$K$1,FALSE)</f>
        <v>1.9709999999999999</v>
      </c>
      <c r="M222" s="58">
        <f>VLOOKUP(A222,DistrictDetail_SY202223,'District Detail SY 202223'!$T$1,FALSE)</f>
        <v>2</v>
      </c>
      <c r="N222" s="58">
        <f t="shared" si="32"/>
        <v>2.9000000000000137E-2</v>
      </c>
      <c r="O222" s="58">
        <f>VLOOKUP(A222,DistrictDetail_SY202223,'District Detail SY 202223'!$N$1,FALSE)</f>
        <v>0.502</v>
      </c>
      <c r="P222" s="58">
        <f>VLOOKUP(A222,DistrictDetail_SY202223,'District Detail SY 202223'!$Y$1,FALSE)</f>
        <v>0.37</v>
      </c>
      <c r="Q222" s="58">
        <f t="shared" si="33"/>
        <v>-0.13200000000000001</v>
      </c>
      <c r="R222" s="58">
        <f>VLOOKUP(A222,DistrictDetail_SY202223,'District Detail SY 202223'!$M$1,FALSE)</f>
        <v>6.7000000000000004E-2</v>
      </c>
      <c r="S222" s="58">
        <f>VLOOKUP(A222,DistrictDetail_SY202223,'District Detail SY 202223'!$X$1,FALSE)</f>
        <v>0.23300000000000001</v>
      </c>
      <c r="T222" s="58">
        <f t="shared" si="34"/>
        <v>0.16600000000000001</v>
      </c>
      <c r="U222" s="58">
        <f>VLOOKUP(A222,DistrictDetail_SY202223,'District Detail SY 202223'!$L$1,FALSE)</f>
        <v>0.19100000000000003</v>
      </c>
      <c r="V222" s="58">
        <f>VLOOKUP(A222,DistrictDetail_SY202223,'District Detail SY 202223'!$V$1,FALSE)</f>
        <v>0</v>
      </c>
      <c r="W222" s="58">
        <f t="shared" si="35"/>
        <v>-0.19100000000000003</v>
      </c>
      <c r="X222" s="63">
        <f>VLOOKUP(A222,DistrictDetail_SY202223,'District Detail SY 202223'!$S$1,FALSE)</f>
        <v>0</v>
      </c>
      <c r="Y222" s="63">
        <f>VLOOKUP(A222,DistrictDetail_SY202223,'District Detail SY 202223'!$U$1,FALSE)</f>
        <v>5.8000000000000003E-2</v>
      </c>
      <c r="Z222" s="63">
        <f>VLOOKUP(A222,DistrictDetail_SY202223,'District Detail SY 202223'!$W$1,FALSE)</f>
        <v>0.187</v>
      </c>
      <c r="AA222" s="63">
        <f>VLOOKUP(A222,DistrictDetail_SY202223,'District Detail SY 202223'!$Z$1,FALSE)</f>
        <v>0</v>
      </c>
      <c r="AB222" s="63">
        <f>VLOOKUP(A222,DistrictDetail_SY202223,'District Detail SY 202223'!$AA$1,FALSE)</f>
        <v>1</v>
      </c>
      <c r="AC222" s="63">
        <f>VLOOKUP(A222,DistrictDetail_SY202223,'District Detail SY 202223'!$AB$1,FALSE)</f>
        <v>0.23300000000000001</v>
      </c>
      <c r="AD222" s="63">
        <f>VLOOKUP(A222,DistrictDetail_SY202223,'District Detail SY 202223'!$AF$1,FALSE)</f>
        <v>0.151</v>
      </c>
    </row>
    <row r="223" spans="1:30" x14ac:dyDescent="0.3">
      <c r="A223" t="s">
        <v>474</v>
      </c>
      <c r="B223" t="s">
        <v>1033</v>
      </c>
      <c r="C223" s="61">
        <f t="shared" si="28"/>
        <v>0.66700000000000004</v>
      </c>
      <c r="D223" s="61">
        <f t="shared" si="36"/>
        <v>1</v>
      </c>
      <c r="E223" s="61">
        <f t="shared" si="29"/>
        <v>0.33299999999999996</v>
      </c>
      <c r="F223" s="58">
        <f>VLOOKUP(A223,DistrictDetail_SY202223,'District Detail SY 202223'!$Q$1,FALSE)</f>
        <v>5.0000000000000001E-3</v>
      </c>
      <c r="G223" s="58">
        <f>VLOOKUP(A223,DistrictDetail_SY202223,'District Detail SY 202223'!$AD$1,FALSE)</f>
        <v>1</v>
      </c>
      <c r="H223" s="58">
        <f t="shared" si="30"/>
        <v>0.995</v>
      </c>
      <c r="I223" s="58">
        <f>VLOOKUP(A223,DistrictDetail_SY202223,'District Detail SY 202223'!$P$1,FALSE)</f>
        <v>3.2000000000000001E-2</v>
      </c>
      <c r="J223" s="58">
        <f>VLOOKUP(A223,DistrictDetail_SY202223,'District Detail SY 202223'!$AE$1,FALSE)</f>
        <v>0</v>
      </c>
      <c r="K223" s="58">
        <f t="shared" si="31"/>
        <v>-3.2000000000000001E-2</v>
      </c>
      <c r="L223" s="58">
        <f>VLOOKUP(A223,DistrictDetail_SY202223,'District Detail SY 202223'!$K$1,FALSE)</f>
        <v>0.51300000000000001</v>
      </c>
      <c r="M223" s="58">
        <f>VLOOKUP(A223,DistrictDetail_SY202223,'District Detail SY 202223'!$T$1,FALSE)</f>
        <v>0</v>
      </c>
      <c r="N223" s="58">
        <f t="shared" si="32"/>
        <v>-0.51300000000000001</v>
      </c>
      <c r="O223" s="58">
        <f>VLOOKUP(A223,DistrictDetail_SY202223,'District Detail SY 202223'!$N$1,FALSE)</f>
        <v>9.1999999999999998E-2</v>
      </c>
      <c r="P223" s="58">
        <f>VLOOKUP(A223,DistrictDetail_SY202223,'District Detail SY 202223'!$Y$1,FALSE)</f>
        <v>0</v>
      </c>
      <c r="Q223" s="58">
        <f t="shared" si="33"/>
        <v>-9.1999999999999998E-2</v>
      </c>
      <c r="R223" s="58">
        <f>VLOOKUP(A223,DistrictDetail_SY202223,'District Detail SY 202223'!$M$1,FALSE)</f>
        <v>6.0000000000000001E-3</v>
      </c>
      <c r="S223" s="58">
        <f>VLOOKUP(A223,DistrictDetail_SY202223,'District Detail SY 202223'!$X$1,FALSE)</f>
        <v>0</v>
      </c>
      <c r="T223" s="58">
        <f t="shared" si="34"/>
        <v>-6.0000000000000001E-3</v>
      </c>
      <c r="U223" s="58">
        <f>VLOOKUP(A223,DistrictDetail_SY202223,'District Detail SY 202223'!$L$1,FALSE)</f>
        <v>1.9E-2</v>
      </c>
      <c r="V223" s="58">
        <f>VLOOKUP(A223,DistrictDetail_SY202223,'District Detail SY 202223'!$V$1,FALSE)</f>
        <v>0</v>
      </c>
      <c r="W223" s="58">
        <f t="shared" si="35"/>
        <v>-1.9E-2</v>
      </c>
      <c r="X223" s="63">
        <f>VLOOKUP(A223,DistrictDetail_SY202223,'District Detail SY 202223'!$S$1,FALSE)</f>
        <v>0</v>
      </c>
      <c r="Y223" s="63">
        <f>VLOOKUP(A223,DistrictDetail_SY202223,'District Detail SY 202223'!$U$1,FALSE)</f>
        <v>0</v>
      </c>
      <c r="Z223" s="63">
        <f>VLOOKUP(A223,DistrictDetail_SY202223,'District Detail SY 202223'!$W$1,FALSE)</f>
        <v>0</v>
      </c>
      <c r="AA223" s="63">
        <f>VLOOKUP(A223,DistrictDetail_SY202223,'District Detail SY 202223'!$Z$1,FALSE)</f>
        <v>0</v>
      </c>
      <c r="AB223" s="63">
        <f>VLOOKUP(A223,DistrictDetail_SY202223,'District Detail SY 202223'!$AA$1,FALSE)</f>
        <v>0</v>
      </c>
      <c r="AC223" s="63">
        <f>VLOOKUP(A223,DistrictDetail_SY202223,'District Detail SY 202223'!$AB$1,FALSE)</f>
        <v>0</v>
      </c>
      <c r="AD223" s="63">
        <f>VLOOKUP(A223,DistrictDetail_SY202223,'District Detail SY 202223'!$AF$1,FALSE)</f>
        <v>0</v>
      </c>
    </row>
    <row r="224" spans="1:30" x14ac:dyDescent="0.3">
      <c r="A224" t="s">
        <v>476</v>
      </c>
      <c r="B224" t="s">
        <v>477</v>
      </c>
      <c r="C224" s="61">
        <f t="shared" si="28"/>
        <v>1.7120000000000002</v>
      </c>
      <c r="D224" s="61">
        <f t="shared" si="36"/>
        <v>2.903</v>
      </c>
      <c r="E224" s="61">
        <f t="shared" si="29"/>
        <v>1.1909999999999998</v>
      </c>
      <c r="F224" s="58">
        <f>VLOOKUP(A224,DistrictDetail_SY202223,'District Detail SY 202223'!$Q$1,FALSE)</f>
        <v>4.5999999999999999E-2</v>
      </c>
      <c r="G224" s="58">
        <f>VLOOKUP(A224,DistrictDetail_SY202223,'District Detail SY 202223'!$AD$1,FALSE)</f>
        <v>0</v>
      </c>
      <c r="H224" s="58">
        <f t="shared" si="30"/>
        <v>-4.5999999999999999E-2</v>
      </c>
      <c r="I224" s="58">
        <f>VLOOKUP(A224,DistrictDetail_SY202223,'District Detail SY 202223'!$P$1,FALSE)</f>
        <v>0.09</v>
      </c>
      <c r="J224" s="58">
        <f>VLOOKUP(A224,DistrictDetail_SY202223,'District Detail SY 202223'!$AE$1,FALSE)</f>
        <v>0</v>
      </c>
      <c r="K224" s="58">
        <f t="shared" si="31"/>
        <v>-0.09</v>
      </c>
      <c r="L224" s="58">
        <f>VLOOKUP(A224,DistrictDetail_SY202223,'District Detail SY 202223'!$K$1,FALSE)</f>
        <v>1.1850000000000001</v>
      </c>
      <c r="M224" s="58">
        <f>VLOOKUP(A224,DistrictDetail_SY202223,'District Detail SY 202223'!$T$1,FALSE)</f>
        <v>1.2</v>
      </c>
      <c r="N224" s="58">
        <f t="shared" si="32"/>
        <v>1.4999999999999902E-2</v>
      </c>
      <c r="O224" s="58">
        <f>VLOOKUP(A224,DistrictDetail_SY202223,'District Detail SY 202223'!$N$1,FALSE)</f>
        <v>0.27</v>
      </c>
      <c r="P224" s="58">
        <f>VLOOKUP(A224,DistrictDetail_SY202223,'District Detail SY 202223'!$Y$1,FALSE)</f>
        <v>0</v>
      </c>
      <c r="Q224" s="58">
        <f t="shared" si="33"/>
        <v>-0.27</v>
      </c>
      <c r="R224" s="58">
        <f>VLOOKUP(A224,DistrictDetail_SY202223,'District Detail SY 202223'!$M$1,FALSE)</f>
        <v>3.1000000000000003E-2</v>
      </c>
      <c r="S224" s="58">
        <f>VLOOKUP(A224,DistrictDetail_SY202223,'District Detail SY 202223'!$X$1,FALSE)</f>
        <v>0</v>
      </c>
      <c r="T224" s="58">
        <f t="shared" si="34"/>
        <v>-3.1000000000000003E-2</v>
      </c>
      <c r="U224" s="58">
        <f>VLOOKUP(A224,DistrictDetail_SY202223,'District Detail SY 202223'!$L$1,FALSE)</f>
        <v>0.09</v>
      </c>
      <c r="V224" s="58">
        <f>VLOOKUP(A224,DistrictDetail_SY202223,'District Detail SY 202223'!$V$1,FALSE)</f>
        <v>0</v>
      </c>
      <c r="W224" s="58">
        <f t="shared" si="35"/>
        <v>-0.09</v>
      </c>
      <c r="X224" s="63">
        <f>VLOOKUP(A224,DistrictDetail_SY202223,'District Detail SY 202223'!$S$1,FALSE)</f>
        <v>0</v>
      </c>
      <c r="Y224" s="63">
        <f>VLOOKUP(A224,DistrictDetail_SY202223,'District Detail SY 202223'!$U$1,FALSE)</f>
        <v>4.2000000000000003E-2</v>
      </c>
      <c r="Z224" s="63">
        <f>VLOOKUP(A224,DistrictDetail_SY202223,'District Detail SY 202223'!$W$1,FALSE)</f>
        <v>8.3000000000000004E-2</v>
      </c>
      <c r="AA224" s="63">
        <f>VLOOKUP(A224,DistrictDetail_SY202223,'District Detail SY 202223'!$Z$1,FALSE)</f>
        <v>4.2000000000000003E-2</v>
      </c>
      <c r="AB224" s="63">
        <f>VLOOKUP(A224,DistrictDetail_SY202223,'District Detail SY 202223'!$AA$1,FALSE)</f>
        <v>0</v>
      </c>
      <c r="AC224" s="63">
        <f>VLOOKUP(A224,DistrictDetail_SY202223,'District Detail SY 202223'!$AB$1,FALSE)</f>
        <v>0</v>
      </c>
      <c r="AD224" s="63">
        <f>VLOOKUP(A224,DistrictDetail_SY202223,'District Detail SY 202223'!$AF$1,FALSE)</f>
        <v>1.536</v>
      </c>
    </row>
    <row r="225" spans="1:30" x14ac:dyDescent="0.3">
      <c r="A225" t="s">
        <v>478</v>
      </c>
      <c r="B225" t="s">
        <v>479</v>
      </c>
      <c r="C225" s="61">
        <f t="shared" si="28"/>
        <v>2.4139999999999997</v>
      </c>
      <c r="D225" s="61">
        <f t="shared" si="36"/>
        <v>3.6400000000000006</v>
      </c>
      <c r="E225" s="61">
        <f t="shared" si="29"/>
        <v>1.2260000000000009</v>
      </c>
      <c r="F225" s="58">
        <f>VLOOKUP(A225,DistrictDetail_SY202223,'District Detail SY 202223'!$Q$1,FALSE)</f>
        <v>7.9000000000000001E-2</v>
      </c>
      <c r="G225" s="58">
        <f>VLOOKUP(A225,DistrictDetail_SY202223,'District Detail SY 202223'!$AD$1,FALSE)</f>
        <v>0</v>
      </c>
      <c r="H225" s="58">
        <f t="shared" si="30"/>
        <v>-7.9000000000000001E-2</v>
      </c>
      <c r="I225" s="58">
        <f>VLOOKUP(A225,DistrictDetail_SY202223,'District Detail SY 202223'!$P$1,FALSE)</f>
        <v>0.13100000000000001</v>
      </c>
      <c r="J225" s="58">
        <f>VLOOKUP(A225,DistrictDetail_SY202223,'District Detail SY 202223'!$AE$1,FALSE)</f>
        <v>1.0529999999999999</v>
      </c>
      <c r="K225" s="58">
        <f t="shared" si="31"/>
        <v>0.92199999999999993</v>
      </c>
      <c r="L225" s="58">
        <f>VLOOKUP(A225,DistrictDetail_SY202223,'District Detail SY 202223'!$K$1,FALSE)</f>
        <v>1.615</v>
      </c>
      <c r="M225" s="58">
        <f>VLOOKUP(A225,DistrictDetail_SY202223,'District Detail SY 202223'!$T$1,FALSE)</f>
        <v>1.75</v>
      </c>
      <c r="N225" s="58">
        <f t="shared" si="32"/>
        <v>0.13500000000000001</v>
      </c>
      <c r="O225" s="58">
        <f>VLOOKUP(A225,DistrictDetail_SY202223,'District Detail SY 202223'!$N$1,FALSE)</f>
        <v>0.39200000000000002</v>
      </c>
      <c r="P225" s="58">
        <f>VLOOKUP(A225,DistrictDetail_SY202223,'District Detail SY 202223'!$Y$1,FALSE)</f>
        <v>0</v>
      </c>
      <c r="Q225" s="58">
        <f t="shared" si="33"/>
        <v>-0.39200000000000002</v>
      </c>
      <c r="R225" s="58">
        <f>VLOOKUP(A225,DistrictDetail_SY202223,'District Detail SY 202223'!$M$1,FALSE)</f>
        <v>5.0999999999999997E-2</v>
      </c>
      <c r="S225" s="58">
        <f>VLOOKUP(A225,DistrictDetail_SY202223,'District Detail SY 202223'!$X$1,FALSE)</f>
        <v>0.24</v>
      </c>
      <c r="T225" s="58">
        <f t="shared" si="34"/>
        <v>0.189</v>
      </c>
      <c r="U225" s="58">
        <f>VLOOKUP(A225,DistrictDetail_SY202223,'District Detail SY 202223'!$L$1,FALSE)</f>
        <v>0.14600000000000002</v>
      </c>
      <c r="V225" s="58">
        <f>VLOOKUP(A225,DistrictDetail_SY202223,'District Detail SY 202223'!$V$1,FALSE)</f>
        <v>0</v>
      </c>
      <c r="W225" s="58">
        <f t="shared" si="35"/>
        <v>-0.14600000000000002</v>
      </c>
      <c r="X225" s="63">
        <f>VLOOKUP(A225,DistrictDetail_SY202223,'District Detail SY 202223'!$S$1,FALSE)</f>
        <v>0</v>
      </c>
      <c r="Y225" s="63">
        <f>VLOOKUP(A225,DistrictDetail_SY202223,'District Detail SY 202223'!$U$1,FALSE)</f>
        <v>0.12</v>
      </c>
      <c r="Z225" s="63">
        <f>VLOOKUP(A225,DistrictDetail_SY202223,'District Detail SY 202223'!$W$1,FALSE)</f>
        <v>0.22800000000000001</v>
      </c>
      <c r="AA225" s="63">
        <f>VLOOKUP(A225,DistrictDetail_SY202223,'District Detail SY 202223'!$Z$1,FALSE)</f>
        <v>9.6000000000000002E-2</v>
      </c>
      <c r="AB225" s="63">
        <f>VLOOKUP(A225,DistrictDetail_SY202223,'District Detail SY 202223'!$AA$1,FALSE)</f>
        <v>0</v>
      </c>
      <c r="AC225" s="63">
        <f>VLOOKUP(A225,DistrictDetail_SY202223,'District Detail SY 202223'!$AB$1,FALSE)</f>
        <v>0</v>
      </c>
      <c r="AD225" s="63">
        <f>VLOOKUP(A225,DistrictDetail_SY202223,'District Detail SY 202223'!$AF$1,FALSE)</f>
        <v>0.153</v>
      </c>
    </row>
    <row r="226" spans="1:30" x14ac:dyDescent="0.3">
      <c r="A226" t="s">
        <v>480</v>
      </c>
      <c r="B226" t="s">
        <v>481</v>
      </c>
      <c r="C226" s="61">
        <f t="shared" si="28"/>
        <v>47.087000000000003</v>
      </c>
      <c r="D226" s="61">
        <f t="shared" si="36"/>
        <v>124.541</v>
      </c>
      <c r="E226" s="61">
        <f t="shared" si="29"/>
        <v>77.453999999999994</v>
      </c>
      <c r="F226" s="58">
        <f>VLOOKUP(A226,DistrictDetail_SY202223,'District Detail SY 202223'!$Q$1,FALSE)</f>
        <v>1.587</v>
      </c>
      <c r="G226" s="58">
        <f>VLOOKUP(A226,DistrictDetail_SY202223,'District Detail SY 202223'!$AD$1,FALSE)</f>
        <v>0</v>
      </c>
      <c r="H226" s="58">
        <f t="shared" si="30"/>
        <v>-1.587</v>
      </c>
      <c r="I226" s="58">
        <f>VLOOKUP(A226,DistrictDetail_SY202223,'District Detail SY 202223'!$P$1,FALSE)</f>
        <v>2.5739999999999998</v>
      </c>
      <c r="J226" s="58">
        <f>VLOOKUP(A226,DistrictDetail_SY202223,'District Detail SY 202223'!$AE$1,FALSE)</f>
        <v>33.899999999999991</v>
      </c>
      <c r="K226" s="58">
        <f t="shared" si="31"/>
        <v>31.325999999999993</v>
      </c>
      <c r="L226" s="58">
        <f>VLOOKUP(A226,DistrictDetail_SY202223,'District Detail SY 202223'!$K$1,FALSE)</f>
        <v>31.182000000000002</v>
      </c>
      <c r="M226" s="58">
        <f>VLOOKUP(A226,DistrictDetail_SY202223,'District Detail SY 202223'!$T$1,FALSE)</f>
        <v>37.625</v>
      </c>
      <c r="N226" s="58">
        <f t="shared" si="32"/>
        <v>6.4429999999999978</v>
      </c>
      <c r="O226" s="58">
        <f>VLOOKUP(A226,DistrictDetail_SY202223,'District Detail SY 202223'!$N$1,FALSE)</f>
        <v>7.7989999999999995</v>
      </c>
      <c r="P226" s="58">
        <f>VLOOKUP(A226,DistrictDetail_SY202223,'District Detail SY 202223'!$Y$1,FALSE)</f>
        <v>13.632999999999999</v>
      </c>
      <c r="Q226" s="58">
        <f t="shared" si="33"/>
        <v>5.8339999999999996</v>
      </c>
      <c r="R226" s="58">
        <f>VLOOKUP(A226,DistrictDetail_SY202223,'District Detail SY 202223'!$M$1,FALSE)</f>
        <v>1.0210000000000001</v>
      </c>
      <c r="S226" s="58">
        <f>VLOOKUP(A226,DistrictDetail_SY202223,'District Detail SY 202223'!$X$1,FALSE)</f>
        <v>4.4820000000000002</v>
      </c>
      <c r="T226" s="58">
        <f t="shared" si="34"/>
        <v>3.4610000000000003</v>
      </c>
      <c r="U226" s="58">
        <f>VLOOKUP(A226,DistrictDetail_SY202223,'District Detail SY 202223'!$L$1,FALSE)</f>
        <v>2.9240000000000004</v>
      </c>
      <c r="V226" s="58">
        <f>VLOOKUP(A226,DistrictDetail_SY202223,'District Detail SY 202223'!$V$1,FALSE)</f>
        <v>0</v>
      </c>
      <c r="W226" s="58">
        <f t="shared" si="35"/>
        <v>-2.9240000000000004</v>
      </c>
      <c r="X226" s="63">
        <f>VLOOKUP(A226,DistrictDetail_SY202223,'District Detail SY 202223'!$S$1,FALSE)</f>
        <v>0</v>
      </c>
      <c r="Y226" s="63">
        <f>VLOOKUP(A226,DistrictDetail_SY202223,'District Detail SY 202223'!$U$1,FALSE)</f>
        <v>4.1050000000000004</v>
      </c>
      <c r="Z226" s="63">
        <f>VLOOKUP(A226,DistrictDetail_SY202223,'District Detail SY 202223'!$W$1,FALSE)</f>
        <v>8.1929999999999996</v>
      </c>
      <c r="AA226" s="63">
        <f>VLOOKUP(A226,DistrictDetail_SY202223,'District Detail SY 202223'!$Z$1,FALSE)</f>
        <v>1.296</v>
      </c>
      <c r="AB226" s="63">
        <f>VLOOKUP(A226,DistrictDetail_SY202223,'District Detail SY 202223'!$AA$1,FALSE)</f>
        <v>0</v>
      </c>
      <c r="AC226" s="63">
        <f>VLOOKUP(A226,DistrictDetail_SY202223,'District Detail SY 202223'!$AB$1,FALSE)</f>
        <v>0</v>
      </c>
      <c r="AD226" s="63">
        <f>VLOOKUP(A226,DistrictDetail_SY202223,'District Detail SY 202223'!$AF$1,FALSE)</f>
        <v>21.306999999999999</v>
      </c>
    </row>
    <row r="227" spans="1:30" x14ac:dyDescent="0.3">
      <c r="A227" t="s">
        <v>482</v>
      </c>
      <c r="B227" t="s">
        <v>483</v>
      </c>
      <c r="C227" s="61">
        <f t="shared" si="28"/>
        <v>1.2390000000000001</v>
      </c>
      <c r="D227" s="61">
        <f t="shared" si="36"/>
        <v>1.6</v>
      </c>
      <c r="E227" s="61">
        <f t="shared" si="29"/>
        <v>0.36099999999999999</v>
      </c>
      <c r="F227" s="58">
        <f>VLOOKUP(A227,DistrictDetail_SY202223,'District Detail SY 202223'!$Q$1,FALSE)</f>
        <v>3.5999999999999997E-2</v>
      </c>
      <c r="G227" s="58">
        <f>VLOOKUP(A227,DistrictDetail_SY202223,'District Detail SY 202223'!$AD$1,FALSE)</f>
        <v>0</v>
      </c>
      <c r="H227" s="58">
        <f t="shared" si="30"/>
        <v>-3.5999999999999997E-2</v>
      </c>
      <c r="I227" s="58">
        <f>VLOOKUP(A227,DistrictDetail_SY202223,'District Detail SY 202223'!$P$1,FALSE)</f>
        <v>6.6000000000000003E-2</v>
      </c>
      <c r="J227" s="58">
        <f>VLOOKUP(A227,DistrictDetail_SY202223,'District Detail SY 202223'!$AE$1,FALSE)</f>
        <v>0</v>
      </c>
      <c r="K227" s="58">
        <f t="shared" si="31"/>
        <v>-6.6000000000000003E-2</v>
      </c>
      <c r="L227" s="58">
        <f>VLOOKUP(A227,DistrictDetail_SY202223,'District Detail SY 202223'!$K$1,FALSE)</f>
        <v>0.84799999999999998</v>
      </c>
      <c r="M227" s="58">
        <f>VLOOKUP(A227,DistrictDetail_SY202223,'District Detail SY 202223'!$T$1,FALSE)</f>
        <v>0.5</v>
      </c>
      <c r="N227" s="58">
        <f t="shared" si="32"/>
        <v>-0.34799999999999998</v>
      </c>
      <c r="O227" s="58">
        <f>VLOOKUP(A227,DistrictDetail_SY202223,'District Detail SY 202223'!$N$1,FALSE)</f>
        <v>0.19700000000000001</v>
      </c>
      <c r="P227" s="58">
        <f>VLOOKUP(A227,DistrictDetail_SY202223,'District Detail SY 202223'!$Y$1,FALSE)</f>
        <v>0</v>
      </c>
      <c r="Q227" s="58">
        <f t="shared" si="33"/>
        <v>-0.19700000000000001</v>
      </c>
      <c r="R227" s="58">
        <f>VLOOKUP(A227,DistrictDetail_SY202223,'District Detail SY 202223'!$M$1,FALSE)</f>
        <v>2.4E-2</v>
      </c>
      <c r="S227" s="58">
        <f>VLOOKUP(A227,DistrictDetail_SY202223,'District Detail SY 202223'!$X$1,FALSE)</f>
        <v>0.66700000000000004</v>
      </c>
      <c r="T227" s="58">
        <f t="shared" si="34"/>
        <v>0.64300000000000002</v>
      </c>
      <c r="U227" s="58">
        <f>VLOOKUP(A227,DistrictDetail_SY202223,'District Detail SY 202223'!$L$1,FALSE)</f>
        <v>6.8000000000000005E-2</v>
      </c>
      <c r="V227" s="58">
        <f>VLOOKUP(A227,DistrictDetail_SY202223,'District Detail SY 202223'!$V$1,FALSE)</f>
        <v>0</v>
      </c>
      <c r="W227" s="58">
        <f t="shared" si="35"/>
        <v>-6.8000000000000005E-2</v>
      </c>
      <c r="X227" s="63">
        <f>VLOOKUP(A227,DistrictDetail_SY202223,'District Detail SY 202223'!$S$1,FALSE)</f>
        <v>0</v>
      </c>
      <c r="Y227" s="63">
        <f>VLOOKUP(A227,DistrictDetail_SY202223,'District Detail SY 202223'!$U$1,FALSE)</f>
        <v>0</v>
      </c>
      <c r="Z227" s="63">
        <f>VLOOKUP(A227,DistrictDetail_SY202223,'District Detail SY 202223'!$W$1,FALSE)</f>
        <v>0</v>
      </c>
      <c r="AA227" s="63">
        <f>VLOOKUP(A227,DistrictDetail_SY202223,'District Detail SY 202223'!$Z$1,FALSE)</f>
        <v>0</v>
      </c>
      <c r="AB227" s="63">
        <f>VLOOKUP(A227,DistrictDetail_SY202223,'District Detail SY 202223'!$AA$1,FALSE)</f>
        <v>0</v>
      </c>
      <c r="AC227" s="63">
        <f>VLOOKUP(A227,DistrictDetail_SY202223,'District Detail SY 202223'!$AB$1,FALSE)</f>
        <v>0</v>
      </c>
      <c r="AD227" s="63">
        <f>VLOOKUP(A227,DistrictDetail_SY202223,'District Detail SY 202223'!$AF$1,FALSE)</f>
        <v>0.433</v>
      </c>
    </row>
    <row r="228" spans="1:30" x14ac:dyDescent="0.3">
      <c r="A228" t="s">
        <v>484</v>
      </c>
      <c r="B228" t="s">
        <v>485</v>
      </c>
      <c r="C228" s="61">
        <f t="shared" si="28"/>
        <v>45.238000000000007</v>
      </c>
      <c r="D228" s="61">
        <f t="shared" si="36"/>
        <v>92.786000000000001</v>
      </c>
      <c r="E228" s="61">
        <f t="shared" si="29"/>
        <v>47.547999999999995</v>
      </c>
      <c r="F228" s="58">
        <f>VLOOKUP(A228,DistrictDetail_SY202223,'District Detail SY 202223'!$Q$1,FALSE)</f>
        <v>1.3680000000000001</v>
      </c>
      <c r="G228" s="58">
        <f>VLOOKUP(A228,DistrictDetail_SY202223,'District Detail SY 202223'!$AD$1,FALSE)</f>
        <v>0</v>
      </c>
      <c r="H228" s="58">
        <f t="shared" si="30"/>
        <v>-1.3680000000000001</v>
      </c>
      <c r="I228" s="58">
        <f>VLOOKUP(A228,DistrictDetail_SY202223,'District Detail SY 202223'!$P$1,FALSE)</f>
        <v>2.4260000000000002</v>
      </c>
      <c r="J228" s="58">
        <f>VLOOKUP(A228,DistrictDetail_SY202223,'District Detail SY 202223'!$AE$1,FALSE)</f>
        <v>13.808999999999999</v>
      </c>
      <c r="K228" s="58">
        <f t="shared" si="31"/>
        <v>11.382999999999999</v>
      </c>
      <c r="L228" s="58">
        <f>VLOOKUP(A228,DistrictDetail_SY202223,'District Detail SY 202223'!$K$1,FALSE)</f>
        <v>30.668999999999997</v>
      </c>
      <c r="M228" s="58">
        <f>VLOOKUP(A228,DistrictDetail_SY202223,'District Detail SY 202223'!$T$1,FALSE)</f>
        <v>34.141999999999996</v>
      </c>
      <c r="N228" s="58">
        <f t="shared" si="32"/>
        <v>3.472999999999999</v>
      </c>
      <c r="O228" s="58">
        <f>VLOOKUP(A228,DistrictDetail_SY202223,'District Detail SY 202223'!$N$1,FALSE)</f>
        <v>7.2710000000000008</v>
      </c>
      <c r="P228" s="58">
        <f>VLOOKUP(A228,DistrictDetail_SY202223,'District Detail SY 202223'!$Y$1,FALSE)</f>
        <v>14.500999999999999</v>
      </c>
      <c r="Q228" s="58">
        <f t="shared" si="33"/>
        <v>7.2299999999999986</v>
      </c>
      <c r="R228" s="58">
        <f>VLOOKUP(A228,DistrictDetail_SY202223,'District Detail SY 202223'!$M$1,FALSE)</f>
        <v>0.90900000000000003</v>
      </c>
      <c r="S228" s="58">
        <f>VLOOKUP(A228,DistrictDetail_SY202223,'District Detail SY 202223'!$X$1,FALSE)</f>
        <v>8.718</v>
      </c>
      <c r="T228" s="58">
        <f t="shared" si="34"/>
        <v>7.8090000000000002</v>
      </c>
      <c r="U228" s="58">
        <f>VLOOKUP(A228,DistrictDetail_SY202223,'District Detail SY 202223'!$L$1,FALSE)</f>
        <v>2.5950000000000002</v>
      </c>
      <c r="V228" s="58">
        <f>VLOOKUP(A228,DistrictDetail_SY202223,'District Detail SY 202223'!$V$1,FALSE)</f>
        <v>1.569</v>
      </c>
      <c r="W228" s="58">
        <f t="shared" si="35"/>
        <v>-1.0260000000000002</v>
      </c>
      <c r="X228" s="63">
        <f>VLOOKUP(A228,DistrictDetail_SY202223,'District Detail SY 202223'!$S$1,FALSE)</f>
        <v>0.28399999999999997</v>
      </c>
      <c r="Y228" s="63">
        <f>VLOOKUP(A228,DistrictDetail_SY202223,'District Detail SY 202223'!$U$1,FALSE)</f>
        <v>1.706</v>
      </c>
      <c r="Z228" s="63">
        <f>VLOOKUP(A228,DistrictDetail_SY202223,'District Detail SY 202223'!$W$1,FALSE)</f>
        <v>5.0179999999999998</v>
      </c>
      <c r="AA228" s="63">
        <f>VLOOKUP(A228,DistrictDetail_SY202223,'District Detail SY 202223'!$Z$1,FALSE)</f>
        <v>0.85299999999999998</v>
      </c>
      <c r="AB228" s="63">
        <f>VLOOKUP(A228,DistrictDetail_SY202223,'District Detail SY 202223'!$AA$1,FALSE)</f>
        <v>0.56899999999999995</v>
      </c>
      <c r="AC228" s="63">
        <f>VLOOKUP(A228,DistrictDetail_SY202223,'District Detail SY 202223'!$AB$1,FALSE)</f>
        <v>0</v>
      </c>
      <c r="AD228" s="63">
        <f>VLOOKUP(A228,DistrictDetail_SY202223,'District Detail SY 202223'!$AF$1,FALSE)</f>
        <v>11.617000000000001</v>
      </c>
    </row>
    <row r="229" spans="1:30" x14ac:dyDescent="0.3">
      <c r="A229" t="s">
        <v>486</v>
      </c>
      <c r="B229" t="s">
        <v>487</v>
      </c>
      <c r="C229" s="61">
        <f t="shared" si="28"/>
        <v>13.287000000000001</v>
      </c>
      <c r="D229" s="61">
        <f t="shared" si="36"/>
        <v>23.161000000000001</v>
      </c>
      <c r="E229" s="61">
        <f t="shared" si="29"/>
        <v>9.8740000000000006</v>
      </c>
      <c r="F229" s="58">
        <f>VLOOKUP(A229,DistrictDetail_SY202223,'District Detail SY 202223'!$Q$1,FALSE)</f>
        <v>0.42699999999999999</v>
      </c>
      <c r="G229" s="58">
        <f>VLOOKUP(A229,DistrictDetail_SY202223,'District Detail SY 202223'!$AD$1,FALSE)</f>
        <v>0</v>
      </c>
      <c r="H229" s="58">
        <f t="shared" si="30"/>
        <v>-0.42699999999999999</v>
      </c>
      <c r="I229" s="58">
        <f>VLOOKUP(A229,DistrictDetail_SY202223,'District Detail SY 202223'!$P$1,FALSE)</f>
        <v>0.72</v>
      </c>
      <c r="J229" s="58">
        <f>VLOOKUP(A229,DistrictDetail_SY202223,'District Detail SY 202223'!$AE$1,FALSE)</f>
        <v>3</v>
      </c>
      <c r="K229" s="58">
        <f t="shared" si="31"/>
        <v>2.2800000000000002</v>
      </c>
      <c r="L229" s="58">
        <f>VLOOKUP(A229,DistrictDetail_SY202223,'District Detail SY 202223'!$K$1,FALSE)</f>
        <v>8.9039999999999999</v>
      </c>
      <c r="M229" s="58">
        <f>VLOOKUP(A229,DistrictDetail_SY202223,'District Detail SY 202223'!$T$1,FALSE)</f>
        <v>9.6960000000000015</v>
      </c>
      <c r="N229" s="58">
        <f t="shared" si="32"/>
        <v>0.79200000000000159</v>
      </c>
      <c r="O229" s="58">
        <f>VLOOKUP(A229,DistrictDetail_SY202223,'District Detail SY 202223'!$N$1,FALSE)</f>
        <v>2.161</v>
      </c>
      <c r="P229" s="58">
        <f>VLOOKUP(A229,DistrictDetail_SY202223,'District Detail SY 202223'!$Y$1,FALSE)</f>
        <v>0</v>
      </c>
      <c r="Q229" s="58">
        <f t="shared" si="33"/>
        <v>-2.161</v>
      </c>
      <c r="R229" s="58">
        <f>VLOOKUP(A229,DistrictDetail_SY202223,'District Detail SY 202223'!$M$1,FALSE)</f>
        <v>0.27800000000000002</v>
      </c>
      <c r="S229" s="58">
        <f>VLOOKUP(A229,DistrictDetail_SY202223,'District Detail SY 202223'!$X$1,FALSE)</f>
        <v>0.92300000000000004</v>
      </c>
      <c r="T229" s="58">
        <f t="shared" si="34"/>
        <v>0.64500000000000002</v>
      </c>
      <c r="U229" s="58">
        <f>VLOOKUP(A229,DistrictDetail_SY202223,'District Detail SY 202223'!$L$1,FALSE)</f>
        <v>0.79700000000000004</v>
      </c>
      <c r="V229" s="58">
        <f>VLOOKUP(A229,DistrictDetail_SY202223,'District Detail SY 202223'!$V$1,FALSE)</f>
        <v>0</v>
      </c>
      <c r="W229" s="58">
        <f t="shared" si="35"/>
        <v>-0.79700000000000004</v>
      </c>
      <c r="X229" s="63">
        <f>VLOOKUP(A229,DistrictDetail_SY202223,'District Detail SY 202223'!$S$1,FALSE)</f>
        <v>0</v>
      </c>
      <c r="Y229" s="63">
        <f>VLOOKUP(A229,DistrictDetail_SY202223,'District Detail SY 202223'!$U$1,FALSE)</f>
        <v>0.39100000000000001</v>
      </c>
      <c r="Z229" s="63">
        <f>VLOOKUP(A229,DistrictDetail_SY202223,'District Detail SY 202223'!$W$1,FALSE)</f>
        <v>1.3029999999999999</v>
      </c>
      <c r="AA229" s="63">
        <f>VLOOKUP(A229,DistrictDetail_SY202223,'District Detail SY 202223'!$Z$1,FALSE)</f>
        <v>0.104</v>
      </c>
      <c r="AB229" s="63">
        <f>VLOOKUP(A229,DistrictDetail_SY202223,'District Detail SY 202223'!$AA$1,FALSE)</f>
        <v>0.434</v>
      </c>
      <c r="AC229" s="63">
        <f>VLOOKUP(A229,DistrictDetail_SY202223,'District Detail SY 202223'!$AB$1,FALSE)</f>
        <v>0</v>
      </c>
      <c r="AD229" s="63">
        <f>VLOOKUP(A229,DistrictDetail_SY202223,'District Detail SY 202223'!$AF$1,FALSE)</f>
        <v>7.31</v>
      </c>
    </row>
    <row r="230" spans="1:30" x14ac:dyDescent="0.3">
      <c r="A230" t="s">
        <v>488</v>
      </c>
      <c r="B230" t="s">
        <v>489</v>
      </c>
      <c r="C230" s="61">
        <f t="shared" si="28"/>
        <v>1.1339999999999999</v>
      </c>
      <c r="D230" s="61">
        <f t="shared" si="36"/>
        <v>2.3980000000000001</v>
      </c>
      <c r="E230" s="61">
        <f t="shared" si="29"/>
        <v>1.2640000000000002</v>
      </c>
      <c r="F230" s="58">
        <f>VLOOKUP(A230,DistrictDetail_SY202223,'District Detail SY 202223'!$Q$1,FALSE)</f>
        <v>3.6999999999999998E-2</v>
      </c>
      <c r="G230" s="58">
        <f>VLOOKUP(A230,DistrictDetail_SY202223,'District Detail SY 202223'!$AD$1,FALSE)</f>
        <v>0</v>
      </c>
      <c r="H230" s="58">
        <f t="shared" si="30"/>
        <v>-3.6999999999999998E-2</v>
      </c>
      <c r="I230" s="58">
        <f>VLOOKUP(A230,DistrictDetail_SY202223,'District Detail SY 202223'!$P$1,FALSE)</f>
        <v>6.2E-2</v>
      </c>
      <c r="J230" s="58">
        <f>VLOOKUP(A230,DistrictDetail_SY202223,'District Detail SY 202223'!$AE$1,FALSE)</f>
        <v>0.88600000000000001</v>
      </c>
      <c r="K230" s="58">
        <f t="shared" si="31"/>
        <v>0.82400000000000007</v>
      </c>
      <c r="L230" s="58">
        <f>VLOOKUP(A230,DistrictDetail_SY202223,'District Detail SY 202223'!$K$1,FALSE)</f>
        <v>0.7569999999999999</v>
      </c>
      <c r="M230" s="58">
        <f>VLOOKUP(A230,DistrictDetail_SY202223,'District Detail SY 202223'!$T$1,FALSE)</f>
        <v>1</v>
      </c>
      <c r="N230" s="58">
        <f t="shared" si="32"/>
        <v>0.2430000000000001</v>
      </c>
      <c r="O230" s="58">
        <f>VLOOKUP(A230,DistrictDetail_SY202223,'District Detail SY 202223'!$N$1,FALSE)</f>
        <v>0.18500000000000003</v>
      </c>
      <c r="P230" s="58">
        <f>VLOOKUP(A230,DistrictDetail_SY202223,'District Detail SY 202223'!$Y$1,FALSE)</f>
        <v>0</v>
      </c>
      <c r="Q230" s="58">
        <f t="shared" si="33"/>
        <v>-0.18500000000000003</v>
      </c>
      <c r="R230" s="58">
        <f>VLOOKUP(A230,DistrictDetail_SY202223,'District Detail SY 202223'!$M$1,FALSE)</f>
        <v>2.4E-2</v>
      </c>
      <c r="S230" s="58">
        <f>VLOOKUP(A230,DistrictDetail_SY202223,'District Detail SY 202223'!$X$1,FALSE)</f>
        <v>0</v>
      </c>
      <c r="T230" s="58">
        <f t="shared" si="34"/>
        <v>-2.4E-2</v>
      </c>
      <c r="U230" s="58">
        <f>VLOOKUP(A230,DistrictDetail_SY202223,'District Detail SY 202223'!$L$1,FALSE)</f>
        <v>6.9000000000000006E-2</v>
      </c>
      <c r="V230" s="58">
        <f>VLOOKUP(A230,DistrictDetail_SY202223,'District Detail SY 202223'!$V$1,FALSE)</f>
        <v>0</v>
      </c>
      <c r="W230" s="58">
        <f t="shared" si="35"/>
        <v>-6.9000000000000006E-2</v>
      </c>
      <c r="X230" s="63">
        <f>VLOOKUP(A230,DistrictDetail_SY202223,'District Detail SY 202223'!$S$1,FALSE)</f>
        <v>0</v>
      </c>
      <c r="Y230" s="63">
        <f>VLOOKUP(A230,DistrictDetail_SY202223,'District Detail SY 202223'!$U$1,FALSE)</f>
        <v>0</v>
      </c>
      <c r="Z230" s="63">
        <f>VLOOKUP(A230,DistrictDetail_SY202223,'District Detail SY 202223'!$W$1,FALSE)</f>
        <v>0</v>
      </c>
      <c r="AA230" s="63">
        <f>VLOOKUP(A230,DistrictDetail_SY202223,'District Detail SY 202223'!$Z$1,FALSE)</f>
        <v>0</v>
      </c>
      <c r="AB230" s="63">
        <f>VLOOKUP(A230,DistrictDetail_SY202223,'District Detail SY 202223'!$AA$1,FALSE)</f>
        <v>0</v>
      </c>
      <c r="AC230" s="63">
        <f>VLOOKUP(A230,DistrictDetail_SY202223,'District Detail SY 202223'!$AB$1,FALSE)</f>
        <v>0</v>
      </c>
      <c r="AD230" s="63">
        <f>VLOOKUP(A230,DistrictDetail_SY202223,'District Detail SY 202223'!$AF$1,FALSE)</f>
        <v>0.51200000000000001</v>
      </c>
    </row>
    <row r="231" spans="1:30" x14ac:dyDescent="0.3">
      <c r="A231" t="s">
        <v>490</v>
      </c>
      <c r="B231" t="s">
        <v>491</v>
      </c>
      <c r="C231" s="61">
        <f t="shared" si="28"/>
        <v>4.5190000000000001</v>
      </c>
      <c r="D231" s="61">
        <f t="shared" si="36"/>
        <v>13.064</v>
      </c>
      <c r="E231" s="61">
        <f t="shared" si="29"/>
        <v>8.5449999999999999</v>
      </c>
      <c r="F231" s="58">
        <f>VLOOKUP(A231,DistrictDetail_SY202223,'District Detail SY 202223'!$Q$1,FALSE)</f>
        <v>0.154</v>
      </c>
      <c r="G231" s="58">
        <f>VLOOKUP(A231,DistrictDetail_SY202223,'District Detail SY 202223'!$AD$1,FALSE)</f>
        <v>0</v>
      </c>
      <c r="H231" s="58">
        <f t="shared" si="30"/>
        <v>-0.154</v>
      </c>
      <c r="I231" s="58">
        <f>VLOOKUP(A231,DistrictDetail_SY202223,'District Detail SY 202223'!$P$1,FALSE)</f>
        <v>0.247</v>
      </c>
      <c r="J231" s="58">
        <f>VLOOKUP(A231,DistrictDetail_SY202223,'District Detail SY 202223'!$AE$1,FALSE)</f>
        <v>3.9729999999999999</v>
      </c>
      <c r="K231" s="58">
        <f t="shared" si="31"/>
        <v>3.726</v>
      </c>
      <c r="L231" s="58">
        <f>VLOOKUP(A231,DistrictDetail_SY202223,'District Detail SY 202223'!$K$1,FALSE)</f>
        <v>2.9950000000000001</v>
      </c>
      <c r="M231" s="58">
        <f>VLOOKUP(A231,DistrictDetail_SY202223,'District Detail SY 202223'!$T$1,FALSE)</f>
        <v>3.7</v>
      </c>
      <c r="N231" s="58">
        <f t="shared" si="32"/>
        <v>0.70500000000000007</v>
      </c>
      <c r="O231" s="58">
        <f>VLOOKUP(A231,DistrictDetail_SY202223,'District Detail SY 202223'!$N$1,FALSE)</f>
        <v>0.74099999999999999</v>
      </c>
      <c r="P231" s="58">
        <f>VLOOKUP(A231,DistrictDetail_SY202223,'District Detail SY 202223'!$Y$1,FALSE)</f>
        <v>0</v>
      </c>
      <c r="Q231" s="58">
        <f t="shared" si="33"/>
        <v>-0.74099999999999999</v>
      </c>
      <c r="R231" s="58">
        <f>VLOOKUP(A231,DistrictDetail_SY202223,'District Detail SY 202223'!$M$1,FALSE)</f>
        <v>9.8999999999999991E-2</v>
      </c>
      <c r="S231" s="58">
        <f>VLOOKUP(A231,DistrictDetail_SY202223,'District Detail SY 202223'!$X$1,FALSE)</f>
        <v>0.502</v>
      </c>
      <c r="T231" s="58">
        <f t="shared" si="34"/>
        <v>0.40300000000000002</v>
      </c>
      <c r="U231" s="58">
        <f>VLOOKUP(A231,DistrictDetail_SY202223,'District Detail SY 202223'!$L$1,FALSE)</f>
        <v>0.28300000000000003</v>
      </c>
      <c r="V231" s="58">
        <f>VLOOKUP(A231,DistrictDetail_SY202223,'District Detail SY 202223'!$V$1,FALSE)</f>
        <v>0</v>
      </c>
      <c r="W231" s="58">
        <f t="shared" si="35"/>
        <v>-0.28300000000000003</v>
      </c>
      <c r="X231" s="63">
        <f>VLOOKUP(A231,DistrictDetail_SY202223,'District Detail SY 202223'!$S$1,FALSE)</f>
        <v>0</v>
      </c>
      <c r="Y231" s="63">
        <f>VLOOKUP(A231,DistrictDetail_SY202223,'District Detail SY 202223'!$U$1,FALSE)</f>
        <v>0.03</v>
      </c>
      <c r="Z231" s="63">
        <f>VLOOKUP(A231,DistrictDetail_SY202223,'District Detail SY 202223'!$W$1,FALSE)</f>
        <v>0.502</v>
      </c>
      <c r="AA231" s="63">
        <f>VLOOKUP(A231,DistrictDetail_SY202223,'District Detail SY 202223'!$Z$1,FALSE)</f>
        <v>0.188</v>
      </c>
      <c r="AB231" s="63">
        <f>VLOOKUP(A231,DistrictDetail_SY202223,'District Detail SY 202223'!$AA$1,FALSE)</f>
        <v>0</v>
      </c>
      <c r="AC231" s="63">
        <f>VLOOKUP(A231,DistrictDetail_SY202223,'District Detail SY 202223'!$AB$1,FALSE)</f>
        <v>0</v>
      </c>
      <c r="AD231" s="63">
        <f>VLOOKUP(A231,DistrictDetail_SY202223,'District Detail SY 202223'!$AF$1,FALSE)</f>
        <v>4.1689999999999996</v>
      </c>
    </row>
    <row r="232" spans="1:30" x14ac:dyDescent="0.3">
      <c r="A232" t="s">
        <v>492</v>
      </c>
      <c r="B232" t="s">
        <v>493</v>
      </c>
      <c r="C232" s="61">
        <f t="shared" si="28"/>
        <v>10.289000000000001</v>
      </c>
      <c r="D232" s="61">
        <f t="shared" si="36"/>
        <v>13.358000000000001</v>
      </c>
      <c r="E232" s="61">
        <f t="shared" si="29"/>
        <v>3.0689999999999991</v>
      </c>
      <c r="F232" s="58">
        <f>VLOOKUP(A232,DistrictDetail_SY202223,'District Detail SY 202223'!$Q$1,FALSE)</f>
        <v>0.316</v>
      </c>
      <c r="G232" s="58">
        <f>VLOOKUP(A232,DistrictDetail_SY202223,'District Detail SY 202223'!$AD$1,FALSE)</f>
        <v>0</v>
      </c>
      <c r="H232" s="58">
        <f t="shared" si="30"/>
        <v>-0.316</v>
      </c>
      <c r="I232" s="58">
        <f>VLOOKUP(A232,DistrictDetail_SY202223,'District Detail SY 202223'!$P$1,FALSE)</f>
        <v>0.55300000000000005</v>
      </c>
      <c r="J232" s="58">
        <f>VLOOKUP(A232,DistrictDetail_SY202223,'District Detail SY 202223'!$AE$1,FALSE)</f>
        <v>1.01</v>
      </c>
      <c r="K232" s="58">
        <f t="shared" si="31"/>
        <v>0.45699999999999996</v>
      </c>
      <c r="L232" s="58">
        <f>VLOOKUP(A232,DistrictDetail_SY202223,'District Detail SY 202223'!$K$1,FALSE)</f>
        <v>6.9610000000000003</v>
      </c>
      <c r="M232" s="58">
        <f>VLOOKUP(A232,DistrictDetail_SY202223,'District Detail SY 202223'!$T$1,FALSE)</f>
        <v>7</v>
      </c>
      <c r="N232" s="58">
        <f t="shared" si="32"/>
        <v>3.8999999999999702E-2</v>
      </c>
      <c r="O232" s="58">
        <f>VLOOKUP(A232,DistrictDetail_SY202223,'District Detail SY 202223'!$N$1,FALSE)</f>
        <v>1.653</v>
      </c>
      <c r="P232" s="58">
        <f>VLOOKUP(A232,DistrictDetail_SY202223,'District Detail SY 202223'!$Y$1,FALSE)</f>
        <v>2.7320000000000002</v>
      </c>
      <c r="Q232" s="58">
        <f t="shared" si="33"/>
        <v>1.0790000000000002</v>
      </c>
      <c r="R232" s="58">
        <f>VLOOKUP(A232,DistrictDetail_SY202223,'District Detail SY 202223'!$M$1,FALSE)</f>
        <v>0.20899999999999999</v>
      </c>
      <c r="S232" s="58">
        <f>VLOOKUP(A232,DistrictDetail_SY202223,'District Detail SY 202223'!$X$1,FALSE)</f>
        <v>0.501</v>
      </c>
      <c r="T232" s="58">
        <f t="shared" si="34"/>
        <v>0.29200000000000004</v>
      </c>
      <c r="U232" s="58">
        <f>VLOOKUP(A232,DistrictDetail_SY202223,'District Detail SY 202223'!$L$1,FALSE)</f>
        <v>0.59699999999999998</v>
      </c>
      <c r="V232" s="58">
        <f>VLOOKUP(A232,DistrictDetail_SY202223,'District Detail SY 202223'!$V$1,FALSE)</f>
        <v>0</v>
      </c>
      <c r="W232" s="58">
        <f t="shared" si="35"/>
        <v>-0.59699999999999998</v>
      </c>
      <c r="X232" s="63">
        <f>VLOOKUP(A232,DistrictDetail_SY202223,'District Detail SY 202223'!$S$1,FALSE)</f>
        <v>0</v>
      </c>
      <c r="Y232" s="63">
        <f>VLOOKUP(A232,DistrictDetail_SY202223,'District Detail SY 202223'!$U$1,FALSE)</f>
        <v>0</v>
      </c>
      <c r="Z232" s="63">
        <f>VLOOKUP(A232,DistrictDetail_SY202223,'District Detail SY 202223'!$W$1,FALSE)</f>
        <v>0.80200000000000005</v>
      </c>
      <c r="AA232" s="63">
        <f>VLOOKUP(A232,DistrictDetail_SY202223,'District Detail SY 202223'!$Z$1,FALSE)</f>
        <v>0</v>
      </c>
      <c r="AB232" s="63">
        <f>VLOOKUP(A232,DistrictDetail_SY202223,'District Detail SY 202223'!$AA$1,FALSE)</f>
        <v>0</v>
      </c>
      <c r="AC232" s="63">
        <f>VLOOKUP(A232,DistrictDetail_SY202223,'District Detail SY 202223'!$AB$1,FALSE)</f>
        <v>0</v>
      </c>
      <c r="AD232" s="63">
        <f>VLOOKUP(A232,DistrictDetail_SY202223,'District Detail SY 202223'!$AF$1,FALSE)</f>
        <v>1.3129999999999999</v>
      </c>
    </row>
    <row r="233" spans="1:30" x14ac:dyDescent="0.3">
      <c r="A233" t="s">
        <v>494</v>
      </c>
      <c r="B233" t="s">
        <v>495</v>
      </c>
      <c r="C233" s="61">
        <f t="shared" si="28"/>
        <v>7.3029999999999999</v>
      </c>
      <c r="D233" s="61">
        <f t="shared" si="36"/>
        <v>9.6830000000000016</v>
      </c>
      <c r="E233" s="61">
        <f t="shared" si="29"/>
        <v>2.3800000000000017</v>
      </c>
      <c r="F233" s="58">
        <f>VLOOKUP(A233,DistrictDetail_SY202223,'District Detail SY 202223'!$Q$1,FALSE)</f>
        <v>0.24199999999999999</v>
      </c>
      <c r="G233" s="58">
        <f>VLOOKUP(A233,DistrictDetail_SY202223,'District Detail SY 202223'!$AD$1,FALSE)</f>
        <v>0</v>
      </c>
      <c r="H233" s="58">
        <f t="shared" si="30"/>
        <v>-0.24199999999999999</v>
      </c>
      <c r="I233" s="58">
        <f>VLOOKUP(A233,DistrictDetail_SY202223,'District Detail SY 202223'!$P$1,FALSE)</f>
        <v>0.39800000000000002</v>
      </c>
      <c r="J233" s="58">
        <f>VLOOKUP(A233,DistrictDetail_SY202223,'District Detail SY 202223'!$AE$1,FALSE)</f>
        <v>1.5699999999999998</v>
      </c>
      <c r="K233" s="58">
        <f t="shared" si="31"/>
        <v>1.1719999999999997</v>
      </c>
      <c r="L233" s="58">
        <f>VLOOKUP(A233,DistrictDetail_SY202223,'District Detail SY 202223'!$K$1,FALSE)</f>
        <v>4.8490000000000002</v>
      </c>
      <c r="M233" s="58">
        <f>VLOOKUP(A233,DistrictDetail_SY202223,'District Detail SY 202223'!$T$1,FALSE)</f>
        <v>5</v>
      </c>
      <c r="N233" s="58">
        <f t="shared" si="32"/>
        <v>0.1509999999999998</v>
      </c>
      <c r="O233" s="58">
        <f>VLOOKUP(A233,DistrictDetail_SY202223,'District Detail SY 202223'!$N$1,FALSE)</f>
        <v>1.2090000000000001</v>
      </c>
      <c r="P233" s="58">
        <f>VLOOKUP(A233,DistrictDetail_SY202223,'District Detail SY 202223'!$Y$1,FALSE)</f>
        <v>1.7000000000000002</v>
      </c>
      <c r="Q233" s="58">
        <f t="shared" si="33"/>
        <v>0.4910000000000001</v>
      </c>
      <c r="R233" s="58">
        <f>VLOOKUP(A233,DistrictDetail_SY202223,'District Detail SY 202223'!$M$1,FALSE)</f>
        <v>0.15600000000000003</v>
      </c>
      <c r="S233" s="58">
        <f>VLOOKUP(A233,DistrictDetail_SY202223,'District Detail SY 202223'!$X$1,FALSE)</f>
        <v>0.49099999999999999</v>
      </c>
      <c r="T233" s="58">
        <f t="shared" si="34"/>
        <v>0.33499999999999996</v>
      </c>
      <c r="U233" s="58">
        <f>VLOOKUP(A233,DistrictDetail_SY202223,'District Detail SY 202223'!$L$1,FALSE)</f>
        <v>0.44900000000000001</v>
      </c>
      <c r="V233" s="58">
        <f>VLOOKUP(A233,DistrictDetail_SY202223,'District Detail SY 202223'!$V$1,FALSE)</f>
        <v>0</v>
      </c>
      <c r="W233" s="58">
        <f t="shared" si="35"/>
        <v>-0.44900000000000001</v>
      </c>
      <c r="X233" s="63">
        <f>VLOOKUP(A233,DistrictDetail_SY202223,'District Detail SY 202223'!$S$1,FALSE)</f>
        <v>0</v>
      </c>
      <c r="Y233" s="63">
        <f>VLOOKUP(A233,DistrictDetail_SY202223,'District Detail SY 202223'!$U$1,FALSE)</f>
        <v>0.215</v>
      </c>
      <c r="Z233" s="63">
        <f>VLOOKUP(A233,DistrictDetail_SY202223,'District Detail SY 202223'!$W$1,FALSE)</f>
        <v>0.47299999999999998</v>
      </c>
      <c r="AA233" s="63">
        <f>VLOOKUP(A233,DistrictDetail_SY202223,'District Detail SY 202223'!$Z$1,FALSE)</f>
        <v>8.5999999999999993E-2</v>
      </c>
      <c r="AB233" s="63">
        <f>VLOOKUP(A233,DistrictDetail_SY202223,'District Detail SY 202223'!$AA$1,FALSE)</f>
        <v>0</v>
      </c>
      <c r="AC233" s="63">
        <f>VLOOKUP(A233,DistrictDetail_SY202223,'District Detail SY 202223'!$AB$1,FALSE)</f>
        <v>0</v>
      </c>
      <c r="AD233" s="63">
        <f>VLOOKUP(A233,DistrictDetail_SY202223,'District Detail SY 202223'!$AF$1,FALSE)</f>
        <v>0.14799999999999999</v>
      </c>
    </row>
    <row r="234" spans="1:30" x14ac:dyDescent="0.3">
      <c r="A234" t="s">
        <v>496</v>
      </c>
      <c r="B234" t="s">
        <v>497</v>
      </c>
      <c r="C234" s="61">
        <f t="shared" si="28"/>
        <v>8.1000000000000003E-2</v>
      </c>
      <c r="D234" s="61">
        <f t="shared" si="36"/>
        <v>9.9000000000000005E-2</v>
      </c>
      <c r="E234" s="61">
        <f t="shared" si="29"/>
        <v>1.8000000000000002E-2</v>
      </c>
      <c r="F234" s="58">
        <f>VLOOKUP(A234,DistrictDetail_SY202223,'District Detail SY 202223'!$Q$1,FALSE)</f>
        <v>5.0000000000000001E-3</v>
      </c>
      <c r="G234" s="58">
        <f>VLOOKUP(A234,DistrictDetail_SY202223,'District Detail SY 202223'!$AD$1,FALSE)</f>
        <v>0</v>
      </c>
      <c r="H234" s="58">
        <f t="shared" si="30"/>
        <v>-5.0000000000000001E-3</v>
      </c>
      <c r="I234" s="58">
        <f>VLOOKUP(A234,DistrictDetail_SY202223,'District Detail SY 202223'!$P$1,FALSE)</f>
        <v>5.0000000000000001E-3</v>
      </c>
      <c r="J234" s="58">
        <f>VLOOKUP(A234,DistrictDetail_SY202223,'District Detail SY 202223'!$AE$1,FALSE)</f>
        <v>0</v>
      </c>
      <c r="K234" s="58">
        <f t="shared" si="31"/>
        <v>-5.0000000000000001E-3</v>
      </c>
      <c r="L234" s="58">
        <f>VLOOKUP(A234,DistrictDetail_SY202223,'District Detail SY 202223'!$K$1,FALSE)</f>
        <v>4.2999999999999997E-2</v>
      </c>
      <c r="M234" s="58">
        <f>VLOOKUP(A234,DistrictDetail_SY202223,'District Detail SY 202223'!$T$1,FALSE)</f>
        <v>4.9000000000000002E-2</v>
      </c>
      <c r="N234" s="58">
        <f t="shared" si="32"/>
        <v>6.0000000000000053E-3</v>
      </c>
      <c r="O234" s="58">
        <f>VLOOKUP(A234,DistrictDetail_SY202223,'District Detail SY 202223'!$N$1,FALSE)</f>
        <v>1.6E-2</v>
      </c>
      <c r="P234" s="58">
        <f>VLOOKUP(A234,DistrictDetail_SY202223,'District Detail SY 202223'!$Y$1,FALSE)</f>
        <v>0</v>
      </c>
      <c r="Q234" s="58">
        <f t="shared" si="33"/>
        <v>-1.6E-2</v>
      </c>
      <c r="R234" s="58">
        <f>VLOOKUP(A234,DistrictDetail_SY202223,'District Detail SY 202223'!$M$1,FALSE)</f>
        <v>3.0000000000000001E-3</v>
      </c>
      <c r="S234" s="58">
        <f>VLOOKUP(A234,DistrictDetail_SY202223,'District Detail SY 202223'!$X$1,FALSE)</f>
        <v>0</v>
      </c>
      <c r="T234" s="58">
        <f t="shared" si="34"/>
        <v>-3.0000000000000001E-3</v>
      </c>
      <c r="U234" s="58">
        <f>VLOOKUP(A234,DistrictDetail_SY202223,'District Detail SY 202223'!$L$1,FALSE)</f>
        <v>8.9999999999999993E-3</v>
      </c>
      <c r="V234" s="58">
        <f>VLOOKUP(A234,DistrictDetail_SY202223,'District Detail SY 202223'!$V$1,FALSE)</f>
        <v>2.5000000000000001E-2</v>
      </c>
      <c r="W234" s="58">
        <f t="shared" si="35"/>
        <v>1.6E-2</v>
      </c>
      <c r="X234" s="63">
        <f>VLOOKUP(A234,DistrictDetail_SY202223,'District Detail SY 202223'!$S$1,FALSE)</f>
        <v>0</v>
      </c>
      <c r="Y234" s="63">
        <f>VLOOKUP(A234,DistrictDetail_SY202223,'District Detail SY 202223'!$U$1,FALSE)</f>
        <v>0</v>
      </c>
      <c r="Z234" s="63">
        <f>VLOOKUP(A234,DistrictDetail_SY202223,'District Detail SY 202223'!$W$1,FALSE)</f>
        <v>0</v>
      </c>
      <c r="AA234" s="63">
        <f>VLOOKUP(A234,DistrictDetail_SY202223,'District Detail SY 202223'!$Z$1,FALSE)</f>
        <v>0</v>
      </c>
      <c r="AB234" s="63">
        <f>VLOOKUP(A234,DistrictDetail_SY202223,'District Detail SY 202223'!$AA$1,FALSE)</f>
        <v>2.5000000000000001E-2</v>
      </c>
      <c r="AC234" s="63">
        <f>VLOOKUP(A234,DistrictDetail_SY202223,'District Detail SY 202223'!$AB$1,FALSE)</f>
        <v>0</v>
      </c>
      <c r="AD234" s="63">
        <f>VLOOKUP(A234,DistrictDetail_SY202223,'District Detail SY 202223'!$AF$1,FALSE)</f>
        <v>0</v>
      </c>
    </row>
    <row r="235" spans="1:30" x14ac:dyDescent="0.3">
      <c r="A235" t="s">
        <v>498</v>
      </c>
      <c r="B235" t="s">
        <v>499</v>
      </c>
      <c r="C235" s="61">
        <f t="shared" si="28"/>
        <v>0.53500000000000003</v>
      </c>
      <c r="D235" s="61">
        <f t="shared" si="36"/>
        <v>1.2370000000000001</v>
      </c>
      <c r="E235" s="61">
        <f t="shared" si="29"/>
        <v>0.70200000000000007</v>
      </c>
      <c r="F235" s="58">
        <f>VLOOKUP(A235,DistrictDetail_SY202223,'District Detail SY 202223'!$Q$1,FALSE)</f>
        <v>1.7999999999999999E-2</v>
      </c>
      <c r="G235" s="58">
        <f>VLOOKUP(A235,DistrictDetail_SY202223,'District Detail SY 202223'!$AD$1,FALSE)</f>
        <v>0</v>
      </c>
      <c r="H235" s="58">
        <f t="shared" si="30"/>
        <v>-1.7999999999999999E-2</v>
      </c>
      <c r="I235" s="58">
        <f>VLOOKUP(A235,DistrictDetail_SY202223,'District Detail SY 202223'!$P$1,FALSE)</f>
        <v>2.9000000000000001E-2</v>
      </c>
      <c r="J235" s="58">
        <f>VLOOKUP(A235,DistrictDetail_SY202223,'District Detail SY 202223'!$AE$1,FALSE)</f>
        <v>0.23699999999999999</v>
      </c>
      <c r="K235" s="58">
        <f t="shared" si="31"/>
        <v>0.20799999999999999</v>
      </c>
      <c r="L235" s="58">
        <f>VLOOKUP(A235,DistrictDetail_SY202223,'District Detail SY 202223'!$K$1,FALSE)</f>
        <v>0.35799999999999998</v>
      </c>
      <c r="M235" s="58">
        <f>VLOOKUP(A235,DistrictDetail_SY202223,'District Detail SY 202223'!$T$1,FALSE)</f>
        <v>0</v>
      </c>
      <c r="N235" s="58">
        <f t="shared" si="32"/>
        <v>-0.35799999999999998</v>
      </c>
      <c r="O235" s="58">
        <f>VLOOKUP(A235,DistrictDetail_SY202223,'District Detail SY 202223'!$N$1,FALSE)</f>
        <v>8.7000000000000008E-2</v>
      </c>
      <c r="P235" s="58">
        <f>VLOOKUP(A235,DistrictDetail_SY202223,'District Detail SY 202223'!$Y$1,FALSE)</f>
        <v>0</v>
      </c>
      <c r="Q235" s="58">
        <f t="shared" si="33"/>
        <v>-8.7000000000000008E-2</v>
      </c>
      <c r="R235" s="58">
        <f>VLOOKUP(A235,DistrictDetail_SY202223,'District Detail SY 202223'!$M$1,FALSE)</f>
        <v>1.0999999999999999E-2</v>
      </c>
      <c r="S235" s="58">
        <f>VLOOKUP(A235,DistrictDetail_SY202223,'District Detail SY 202223'!$X$1,FALSE)</f>
        <v>0</v>
      </c>
      <c r="T235" s="58">
        <f t="shared" si="34"/>
        <v>-1.0999999999999999E-2</v>
      </c>
      <c r="U235" s="58">
        <f>VLOOKUP(A235,DistrictDetail_SY202223,'District Detail SY 202223'!$L$1,FALSE)</f>
        <v>3.2000000000000001E-2</v>
      </c>
      <c r="V235" s="58">
        <f>VLOOKUP(A235,DistrictDetail_SY202223,'District Detail SY 202223'!$V$1,FALSE)</f>
        <v>0</v>
      </c>
      <c r="W235" s="58">
        <f t="shared" si="35"/>
        <v>-3.2000000000000001E-2</v>
      </c>
      <c r="X235" s="63">
        <f>VLOOKUP(A235,DistrictDetail_SY202223,'District Detail SY 202223'!$S$1,FALSE)</f>
        <v>0</v>
      </c>
      <c r="Y235" s="63">
        <f>VLOOKUP(A235,DistrictDetail_SY202223,'District Detail SY 202223'!$U$1,FALSE)</f>
        <v>0</v>
      </c>
      <c r="Z235" s="63">
        <f>VLOOKUP(A235,DistrictDetail_SY202223,'District Detail SY 202223'!$W$1,FALSE)</f>
        <v>0</v>
      </c>
      <c r="AA235" s="63">
        <f>VLOOKUP(A235,DistrictDetail_SY202223,'District Detail SY 202223'!$Z$1,FALSE)</f>
        <v>0</v>
      </c>
      <c r="AB235" s="63">
        <f>VLOOKUP(A235,DistrictDetail_SY202223,'District Detail SY 202223'!$AA$1,FALSE)</f>
        <v>1</v>
      </c>
      <c r="AC235" s="63">
        <f>VLOOKUP(A235,DistrictDetail_SY202223,'District Detail SY 202223'!$AB$1,FALSE)</f>
        <v>0</v>
      </c>
      <c r="AD235" s="63">
        <f>VLOOKUP(A235,DistrictDetail_SY202223,'District Detail SY 202223'!$AF$1,FALSE)</f>
        <v>0</v>
      </c>
    </row>
    <row r="236" spans="1:30" x14ac:dyDescent="0.3">
      <c r="A236" t="s">
        <v>500</v>
      </c>
      <c r="B236" t="s">
        <v>501</v>
      </c>
      <c r="C236" s="61">
        <f t="shared" si="28"/>
        <v>6.1229999999999993</v>
      </c>
      <c r="D236" s="61">
        <f t="shared" si="36"/>
        <v>7.2039999999999997</v>
      </c>
      <c r="E236" s="61">
        <f t="shared" si="29"/>
        <v>1.0810000000000004</v>
      </c>
      <c r="F236" s="58">
        <f>VLOOKUP(A236,DistrictDetail_SY202223,'District Detail SY 202223'!$Q$1,FALSE)</f>
        <v>0.186</v>
      </c>
      <c r="G236" s="58">
        <f>VLOOKUP(A236,DistrictDetail_SY202223,'District Detail SY 202223'!$AD$1,FALSE)</f>
        <v>0</v>
      </c>
      <c r="H236" s="58">
        <f t="shared" si="30"/>
        <v>-0.186</v>
      </c>
      <c r="I236" s="58">
        <f>VLOOKUP(A236,DistrictDetail_SY202223,'District Detail SY 202223'!$P$1,FALSE)</f>
        <v>0.32899999999999996</v>
      </c>
      <c r="J236" s="58">
        <f>VLOOKUP(A236,DistrictDetail_SY202223,'District Detail SY 202223'!$AE$1,FALSE)</f>
        <v>1</v>
      </c>
      <c r="K236" s="58">
        <f t="shared" si="31"/>
        <v>0.67100000000000004</v>
      </c>
      <c r="L236" s="58">
        <f>VLOOKUP(A236,DistrictDetail_SY202223,'District Detail SY 202223'!$K$1,FALSE)</f>
        <v>4.1399999999999997</v>
      </c>
      <c r="M236" s="58">
        <f>VLOOKUP(A236,DistrictDetail_SY202223,'District Detail SY 202223'!$T$1,FALSE)</f>
        <v>4.0570000000000004</v>
      </c>
      <c r="N236" s="58">
        <f t="shared" si="32"/>
        <v>-8.2999999999999297E-2</v>
      </c>
      <c r="O236" s="58">
        <f>VLOOKUP(A236,DistrictDetail_SY202223,'District Detail SY 202223'!$N$1,FALSE)</f>
        <v>0.99099999999999999</v>
      </c>
      <c r="P236" s="58">
        <f>VLOOKUP(A236,DistrictDetail_SY202223,'District Detail SY 202223'!$Y$1,FALSE)</f>
        <v>1</v>
      </c>
      <c r="Q236" s="58">
        <f t="shared" si="33"/>
        <v>9.000000000000008E-3</v>
      </c>
      <c r="R236" s="58">
        <f>VLOOKUP(A236,DistrictDetail_SY202223,'District Detail SY 202223'!$M$1,FALSE)</f>
        <v>0.124</v>
      </c>
      <c r="S236" s="58">
        <f>VLOOKUP(A236,DistrictDetail_SY202223,'District Detail SY 202223'!$X$1,FALSE)</f>
        <v>0.45900000000000002</v>
      </c>
      <c r="T236" s="58">
        <f t="shared" si="34"/>
        <v>0.33500000000000002</v>
      </c>
      <c r="U236" s="58">
        <f>VLOOKUP(A236,DistrictDetail_SY202223,'District Detail SY 202223'!$L$1,FALSE)</f>
        <v>0.35299999999999998</v>
      </c>
      <c r="V236" s="58">
        <f>VLOOKUP(A236,DistrictDetail_SY202223,'District Detail SY 202223'!$V$1,FALSE)</f>
        <v>0</v>
      </c>
      <c r="W236" s="58">
        <f t="shared" si="35"/>
        <v>-0.35299999999999998</v>
      </c>
      <c r="X236" s="63">
        <f>VLOOKUP(A236,DistrictDetail_SY202223,'District Detail SY 202223'!$S$1,FALSE)</f>
        <v>0</v>
      </c>
      <c r="Y236" s="63">
        <f>VLOOKUP(A236,DistrictDetail_SY202223,'District Detail SY 202223'!$U$1,FALSE)</f>
        <v>0.10299999999999999</v>
      </c>
      <c r="Z236" s="63">
        <f>VLOOKUP(A236,DistrictDetail_SY202223,'District Detail SY 202223'!$W$1,FALSE)</f>
        <v>0.17199999999999999</v>
      </c>
      <c r="AA236" s="63">
        <f>VLOOKUP(A236,DistrictDetail_SY202223,'District Detail SY 202223'!$Z$1,FALSE)</f>
        <v>6.9000000000000006E-2</v>
      </c>
      <c r="AB236" s="63">
        <f>VLOOKUP(A236,DistrictDetail_SY202223,'District Detail SY 202223'!$AA$1,FALSE)</f>
        <v>0</v>
      </c>
      <c r="AC236" s="63">
        <f>VLOOKUP(A236,DistrictDetail_SY202223,'District Detail SY 202223'!$AB$1,FALSE)</f>
        <v>0</v>
      </c>
      <c r="AD236" s="63">
        <f>VLOOKUP(A236,DistrictDetail_SY202223,'District Detail SY 202223'!$AF$1,FALSE)</f>
        <v>0.34399999999999997</v>
      </c>
    </row>
    <row r="237" spans="1:30" x14ac:dyDescent="0.3">
      <c r="A237" t="s">
        <v>502</v>
      </c>
      <c r="B237" t="s">
        <v>503</v>
      </c>
      <c r="C237" s="61">
        <f t="shared" si="28"/>
        <v>2.8570000000000002</v>
      </c>
      <c r="D237" s="61">
        <f t="shared" si="36"/>
        <v>3.907</v>
      </c>
      <c r="E237" s="61">
        <f t="shared" si="29"/>
        <v>1.0499999999999998</v>
      </c>
      <c r="F237" s="58">
        <f>VLOOKUP(A237,DistrictDetail_SY202223,'District Detail SY 202223'!$Q$1,FALSE)</f>
        <v>7.4999999999999997E-2</v>
      </c>
      <c r="G237" s="58">
        <f>VLOOKUP(A237,DistrictDetail_SY202223,'District Detail SY 202223'!$AD$1,FALSE)</f>
        <v>0.6</v>
      </c>
      <c r="H237" s="58">
        <f t="shared" si="30"/>
        <v>0.52500000000000002</v>
      </c>
      <c r="I237" s="58">
        <f>VLOOKUP(A237,DistrictDetail_SY202223,'District Detail SY 202223'!$P$1,FALSE)</f>
        <v>0.15</v>
      </c>
      <c r="J237" s="58">
        <f>VLOOKUP(A237,DistrictDetail_SY202223,'District Detail SY 202223'!$AE$1,FALSE)</f>
        <v>0.115</v>
      </c>
      <c r="K237" s="58">
        <f t="shared" si="31"/>
        <v>-3.4999999999999989E-2</v>
      </c>
      <c r="L237" s="58">
        <f>VLOOKUP(A237,DistrictDetail_SY202223,'District Detail SY 202223'!$K$1,FALSE)</f>
        <v>1.986</v>
      </c>
      <c r="M237" s="58">
        <f>VLOOKUP(A237,DistrictDetail_SY202223,'District Detail SY 202223'!$T$1,FALSE)</f>
        <v>2.4</v>
      </c>
      <c r="N237" s="58">
        <f t="shared" si="32"/>
        <v>0.41399999999999992</v>
      </c>
      <c r="O237" s="58">
        <f>VLOOKUP(A237,DistrictDetail_SY202223,'District Detail SY 202223'!$N$1,FALSE)</f>
        <v>0.44500000000000001</v>
      </c>
      <c r="P237" s="58">
        <f>VLOOKUP(A237,DistrictDetail_SY202223,'District Detail SY 202223'!$Y$1,FALSE)</f>
        <v>0.5</v>
      </c>
      <c r="Q237" s="58">
        <f t="shared" si="33"/>
        <v>5.4999999999999993E-2</v>
      </c>
      <c r="R237" s="58">
        <f>VLOOKUP(A237,DistrictDetail_SY202223,'District Detail SY 202223'!$M$1,FALSE)</f>
        <v>5.3000000000000005E-2</v>
      </c>
      <c r="S237" s="58">
        <f>VLOOKUP(A237,DistrictDetail_SY202223,'District Detail SY 202223'!$X$1,FALSE)</f>
        <v>0.14599999999999999</v>
      </c>
      <c r="T237" s="58">
        <f t="shared" si="34"/>
        <v>9.2999999999999985E-2</v>
      </c>
      <c r="U237" s="58">
        <f>VLOOKUP(A237,DistrictDetail_SY202223,'District Detail SY 202223'!$L$1,FALSE)</f>
        <v>0.14799999999999999</v>
      </c>
      <c r="V237" s="58">
        <f>VLOOKUP(A237,DistrictDetail_SY202223,'District Detail SY 202223'!$V$1,FALSE)</f>
        <v>0</v>
      </c>
      <c r="W237" s="58">
        <f t="shared" si="35"/>
        <v>-0.14799999999999999</v>
      </c>
      <c r="X237" s="63">
        <f>VLOOKUP(A237,DistrictDetail_SY202223,'District Detail SY 202223'!$S$1,FALSE)</f>
        <v>0</v>
      </c>
      <c r="Y237" s="63">
        <f>VLOOKUP(A237,DistrictDetail_SY202223,'District Detail SY 202223'!$U$1,FALSE)</f>
        <v>0</v>
      </c>
      <c r="Z237" s="63">
        <f>VLOOKUP(A237,DistrictDetail_SY202223,'District Detail SY 202223'!$W$1,FALSE)</f>
        <v>0.14599999999999999</v>
      </c>
      <c r="AA237" s="63">
        <f>VLOOKUP(A237,DistrictDetail_SY202223,'District Detail SY 202223'!$Z$1,FALSE)</f>
        <v>0</v>
      </c>
      <c r="AB237" s="63">
        <f>VLOOKUP(A237,DistrictDetail_SY202223,'District Detail SY 202223'!$AA$1,FALSE)</f>
        <v>0</v>
      </c>
      <c r="AC237" s="63">
        <f>VLOOKUP(A237,DistrictDetail_SY202223,'District Detail SY 202223'!$AB$1,FALSE)</f>
        <v>0</v>
      </c>
      <c r="AD237" s="63">
        <f>VLOOKUP(A237,DistrictDetail_SY202223,'District Detail SY 202223'!$AF$1,FALSE)</f>
        <v>0</v>
      </c>
    </row>
    <row r="238" spans="1:30" x14ac:dyDescent="0.3">
      <c r="A238" t="s">
        <v>504</v>
      </c>
      <c r="B238" t="s">
        <v>505</v>
      </c>
      <c r="C238" s="61">
        <f t="shared" si="28"/>
        <v>0.16400000000000001</v>
      </c>
      <c r="D238" s="61">
        <f t="shared" si="36"/>
        <v>4.2999999999999997E-2</v>
      </c>
      <c r="E238" s="61">
        <f t="shared" si="29"/>
        <v>-0.12100000000000001</v>
      </c>
      <c r="F238" s="58">
        <f>VLOOKUP(A238,DistrictDetail_SY202223,'District Detail SY 202223'!$Q$1,FALSE)</f>
        <v>1.0999999999999999E-2</v>
      </c>
      <c r="G238" s="58">
        <f>VLOOKUP(A238,DistrictDetail_SY202223,'District Detail SY 202223'!$AD$1,FALSE)</f>
        <v>0</v>
      </c>
      <c r="H238" s="58">
        <f t="shared" si="30"/>
        <v>-1.0999999999999999E-2</v>
      </c>
      <c r="I238" s="58">
        <f>VLOOKUP(A238,DistrictDetail_SY202223,'District Detail SY 202223'!$P$1,FALSE)</f>
        <v>0.01</v>
      </c>
      <c r="J238" s="58">
        <f>VLOOKUP(A238,DistrictDetail_SY202223,'District Detail SY 202223'!$AE$1,FALSE)</f>
        <v>0</v>
      </c>
      <c r="K238" s="58">
        <f t="shared" si="31"/>
        <v>-0.01</v>
      </c>
      <c r="L238" s="58">
        <f>VLOOKUP(A238,DistrictDetail_SY202223,'District Detail SY 202223'!$K$1,FALSE)</f>
        <v>8.6999999999999994E-2</v>
      </c>
      <c r="M238" s="58">
        <f>VLOOKUP(A238,DistrictDetail_SY202223,'District Detail SY 202223'!$T$1,FALSE)</f>
        <v>0</v>
      </c>
      <c r="N238" s="58">
        <f t="shared" si="32"/>
        <v>-8.6999999999999994E-2</v>
      </c>
      <c r="O238" s="58">
        <f>VLOOKUP(A238,DistrictDetail_SY202223,'District Detail SY 202223'!$N$1,FALSE)</f>
        <v>3.3000000000000002E-2</v>
      </c>
      <c r="P238" s="58">
        <f>VLOOKUP(A238,DistrictDetail_SY202223,'District Detail SY 202223'!$Y$1,FALSE)</f>
        <v>1.6E-2</v>
      </c>
      <c r="Q238" s="58">
        <f t="shared" si="33"/>
        <v>-1.7000000000000001E-2</v>
      </c>
      <c r="R238" s="58">
        <f>VLOOKUP(A238,DistrictDetail_SY202223,'District Detail SY 202223'!$M$1,FALSE)</f>
        <v>6.0000000000000001E-3</v>
      </c>
      <c r="S238" s="58">
        <f>VLOOKUP(A238,DistrictDetail_SY202223,'District Detail SY 202223'!$X$1,FALSE)</f>
        <v>7.0000000000000001E-3</v>
      </c>
      <c r="T238" s="58">
        <f t="shared" si="34"/>
        <v>1E-3</v>
      </c>
      <c r="U238" s="58">
        <f>VLOOKUP(A238,DistrictDetail_SY202223,'District Detail SY 202223'!$L$1,FALSE)</f>
        <v>1.7000000000000001E-2</v>
      </c>
      <c r="V238" s="58">
        <f>VLOOKUP(A238,DistrictDetail_SY202223,'District Detail SY 202223'!$V$1,FALSE)</f>
        <v>0</v>
      </c>
      <c r="W238" s="58">
        <f t="shared" si="35"/>
        <v>-1.7000000000000001E-2</v>
      </c>
      <c r="X238" s="63">
        <f>VLOOKUP(A238,DistrictDetail_SY202223,'District Detail SY 202223'!$S$1,FALSE)</f>
        <v>0</v>
      </c>
      <c r="Y238" s="63">
        <f>VLOOKUP(A238,DistrictDetail_SY202223,'District Detail SY 202223'!$U$1,FALSE)</f>
        <v>4.0000000000000001E-3</v>
      </c>
      <c r="Z238" s="63">
        <f>VLOOKUP(A238,DistrictDetail_SY202223,'District Detail SY 202223'!$W$1,FALSE)</f>
        <v>1.6E-2</v>
      </c>
      <c r="AA238" s="63">
        <f>VLOOKUP(A238,DistrictDetail_SY202223,'District Detail SY 202223'!$Z$1,FALSE)</f>
        <v>0</v>
      </c>
      <c r="AB238" s="63">
        <f>VLOOKUP(A238,DistrictDetail_SY202223,'District Detail SY 202223'!$AA$1,FALSE)</f>
        <v>0</v>
      </c>
      <c r="AC238" s="63">
        <f>VLOOKUP(A238,DistrictDetail_SY202223,'District Detail SY 202223'!$AB$1,FALSE)</f>
        <v>0</v>
      </c>
      <c r="AD238" s="63">
        <f>VLOOKUP(A238,DistrictDetail_SY202223,'District Detail SY 202223'!$AF$1,FALSE)</f>
        <v>0</v>
      </c>
    </row>
    <row r="239" spans="1:30" x14ac:dyDescent="0.3">
      <c r="A239" t="s">
        <v>506</v>
      </c>
      <c r="B239" t="s">
        <v>507</v>
      </c>
      <c r="C239" s="61">
        <f t="shared" si="28"/>
        <v>180.999</v>
      </c>
      <c r="D239" s="61">
        <f t="shared" si="36"/>
        <v>269.99700000000001</v>
      </c>
      <c r="E239" s="61">
        <f t="shared" si="29"/>
        <v>88.998000000000019</v>
      </c>
      <c r="F239" s="58">
        <f>VLOOKUP(A239,DistrictDetail_SY202223,'District Detail SY 202223'!$Q$1,FALSE)</f>
        <v>5.5869999999999997</v>
      </c>
      <c r="G239" s="58">
        <f>VLOOKUP(A239,DistrictDetail_SY202223,'District Detail SY 202223'!$AD$1,FALSE)</f>
        <v>2.8239999999999998</v>
      </c>
      <c r="H239" s="58">
        <f t="shared" si="30"/>
        <v>-2.7629999999999999</v>
      </c>
      <c r="I239" s="58">
        <f>VLOOKUP(A239,DistrictDetail_SY202223,'District Detail SY 202223'!$P$1,FALSE)</f>
        <v>9.7270000000000003</v>
      </c>
      <c r="J239" s="58">
        <f>VLOOKUP(A239,DistrictDetail_SY202223,'District Detail SY 202223'!$AE$1,FALSE)</f>
        <v>35.198</v>
      </c>
      <c r="K239" s="58">
        <f t="shared" si="31"/>
        <v>25.471</v>
      </c>
      <c r="L239" s="58">
        <f>VLOOKUP(A239,DistrictDetail_SY202223,'District Detail SY 202223'!$K$1,FALSE)</f>
        <v>122.374</v>
      </c>
      <c r="M239" s="58">
        <f>VLOOKUP(A239,DistrictDetail_SY202223,'District Detail SY 202223'!$T$1,FALSE)</f>
        <v>99.558000000000007</v>
      </c>
      <c r="N239" s="58">
        <f t="shared" si="32"/>
        <v>-22.815999999999988</v>
      </c>
      <c r="O239" s="58">
        <f>VLOOKUP(A239,DistrictDetail_SY202223,'District Detail SY 202223'!$N$1,FALSE)</f>
        <v>29.083000000000006</v>
      </c>
      <c r="P239" s="58">
        <f>VLOOKUP(A239,DistrictDetail_SY202223,'District Detail SY 202223'!$Y$1,FALSE)</f>
        <v>58.155999999999999</v>
      </c>
      <c r="Q239" s="58">
        <f t="shared" si="33"/>
        <v>29.072999999999993</v>
      </c>
      <c r="R239" s="58">
        <f>VLOOKUP(A239,DistrictDetail_SY202223,'District Detail SY 202223'!$M$1,FALSE)</f>
        <v>3.6890000000000001</v>
      </c>
      <c r="S239" s="58">
        <f>VLOOKUP(A239,DistrictDetail_SY202223,'District Detail SY 202223'!$X$1,FALSE)</f>
        <v>12.872999999999999</v>
      </c>
      <c r="T239" s="58">
        <f t="shared" si="34"/>
        <v>9.1839999999999993</v>
      </c>
      <c r="U239" s="58">
        <f>VLOOKUP(A239,DistrictDetail_SY202223,'District Detail SY 202223'!$L$1,FALSE)</f>
        <v>10.538999999999998</v>
      </c>
      <c r="V239" s="58">
        <f>VLOOKUP(A239,DistrictDetail_SY202223,'District Detail SY 202223'!$V$1,FALSE)</f>
        <v>19.865999999999996</v>
      </c>
      <c r="W239" s="58">
        <f t="shared" si="35"/>
        <v>9.3269999999999982</v>
      </c>
      <c r="X239" s="63">
        <f>VLOOKUP(A239,DistrictDetail_SY202223,'District Detail SY 202223'!$S$1,FALSE)</f>
        <v>0</v>
      </c>
      <c r="Y239" s="63">
        <f>VLOOKUP(A239,DistrictDetail_SY202223,'District Detail SY 202223'!$U$1,FALSE)</f>
        <v>11.418000000000001</v>
      </c>
      <c r="Z239" s="63">
        <f>VLOOKUP(A239,DistrictDetail_SY202223,'District Detail SY 202223'!$W$1,FALSE)</f>
        <v>21.44</v>
      </c>
      <c r="AA239" s="63">
        <f>VLOOKUP(A239,DistrictDetail_SY202223,'District Detail SY 202223'!$Z$1,FALSE)</f>
        <v>2.76</v>
      </c>
      <c r="AB239" s="63">
        <f>VLOOKUP(A239,DistrictDetail_SY202223,'District Detail SY 202223'!$AA$1,FALSE)</f>
        <v>0</v>
      </c>
      <c r="AC239" s="63">
        <f>VLOOKUP(A239,DistrictDetail_SY202223,'District Detail SY 202223'!$AB$1,FALSE)</f>
        <v>0</v>
      </c>
      <c r="AD239" s="63">
        <f>VLOOKUP(A239,DistrictDetail_SY202223,'District Detail SY 202223'!$AF$1,FALSE)</f>
        <v>5.9039999999999999</v>
      </c>
    </row>
    <row r="240" spans="1:30" x14ac:dyDescent="0.3">
      <c r="A240" t="s">
        <v>508</v>
      </c>
      <c r="B240" t="s">
        <v>509</v>
      </c>
      <c r="C240" s="61">
        <f t="shared" si="28"/>
        <v>15.404999999999999</v>
      </c>
      <c r="D240" s="61">
        <f t="shared" si="36"/>
        <v>29.19700000000001</v>
      </c>
      <c r="E240" s="61">
        <f t="shared" si="29"/>
        <v>13.79200000000001</v>
      </c>
      <c r="F240" s="58">
        <f>VLOOKUP(A240,DistrictDetail_SY202223,'District Detail SY 202223'!$Q$1,FALSE)</f>
        <v>0.48799999999999999</v>
      </c>
      <c r="G240" s="58">
        <f>VLOOKUP(A240,DistrictDetail_SY202223,'District Detail SY 202223'!$AD$1,FALSE)</f>
        <v>0.69199999999999995</v>
      </c>
      <c r="H240" s="58">
        <f t="shared" si="30"/>
        <v>0.20399999999999996</v>
      </c>
      <c r="I240" s="58">
        <f>VLOOKUP(A240,DistrictDetail_SY202223,'District Detail SY 202223'!$P$1,FALSE)</f>
        <v>0.83399999999999996</v>
      </c>
      <c r="J240" s="58">
        <f>VLOOKUP(A240,DistrictDetail_SY202223,'District Detail SY 202223'!$AE$1,FALSE)</f>
        <v>9.5400000000000009</v>
      </c>
      <c r="K240" s="58">
        <f t="shared" si="31"/>
        <v>8.7060000000000013</v>
      </c>
      <c r="L240" s="58">
        <f>VLOOKUP(A240,DistrictDetail_SY202223,'District Detail SY 202223'!$K$1,FALSE)</f>
        <v>10.336</v>
      </c>
      <c r="M240" s="58">
        <f>VLOOKUP(A240,DistrictDetail_SY202223,'District Detail SY 202223'!$T$1,FALSE)</f>
        <v>10.848000000000001</v>
      </c>
      <c r="N240" s="58">
        <f t="shared" si="32"/>
        <v>0.51200000000000045</v>
      </c>
      <c r="O240" s="58">
        <f>VLOOKUP(A240,DistrictDetail_SY202223,'District Detail SY 202223'!$N$1,FALSE)</f>
        <v>2.5129999999999999</v>
      </c>
      <c r="P240" s="58">
        <f>VLOOKUP(A240,DistrictDetail_SY202223,'District Detail SY 202223'!$Y$1,FALSE)</f>
        <v>0.5</v>
      </c>
      <c r="Q240" s="58">
        <f t="shared" si="33"/>
        <v>-2.0129999999999999</v>
      </c>
      <c r="R240" s="58">
        <f>VLOOKUP(A240,DistrictDetail_SY202223,'District Detail SY 202223'!$M$1,FALSE)</f>
        <v>0.31900000000000006</v>
      </c>
      <c r="S240" s="58">
        <f>VLOOKUP(A240,DistrictDetail_SY202223,'District Detail SY 202223'!$X$1,FALSE)</f>
        <v>1.153</v>
      </c>
      <c r="T240" s="58">
        <f t="shared" si="34"/>
        <v>0.83399999999999996</v>
      </c>
      <c r="U240" s="58">
        <f>VLOOKUP(A240,DistrictDetail_SY202223,'District Detail SY 202223'!$L$1,FALSE)</f>
        <v>0.91500000000000004</v>
      </c>
      <c r="V240" s="58">
        <f>VLOOKUP(A240,DistrictDetail_SY202223,'District Detail SY 202223'!$V$1,FALSE)</f>
        <v>0</v>
      </c>
      <c r="W240" s="58">
        <f t="shared" si="35"/>
        <v>-0.91500000000000004</v>
      </c>
      <c r="X240" s="63">
        <f>VLOOKUP(A240,DistrictDetail_SY202223,'District Detail SY 202223'!$S$1,FALSE)</f>
        <v>0.19600000000000001</v>
      </c>
      <c r="Y240" s="63">
        <f>VLOOKUP(A240,DistrictDetail_SY202223,'District Detail SY 202223'!$U$1,FALSE)</f>
        <v>0.56499999999999995</v>
      </c>
      <c r="Z240" s="63">
        <f>VLOOKUP(A240,DistrictDetail_SY202223,'District Detail SY 202223'!$W$1,FALSE)</f>
        <v>1.59</v>
      </c>
      <c r="AA240" s="63">
        <f>VLOOKUP(A240,DistrictDetail_SY202223,'District Detail SY 202223'!$Z$1,FALSE)</f>
        <v>0.253</v>
      </c>
      <c r="AB240" s="63">
        <f>VLOOKUP(A240,DistrictDetail_SY202223,'District Detail SY 202223'!$AA$1,FALSE)</f>
        <v>0</v>
      </c>
      <c r="AC240" s="63">
        <f>VLOOKUP(A240,DistrictDetail_SY202223,'District Detail SY 202223'!$AB$1,FALSE)</f>
        <v>0.13800000000000001</v>
      </c>
      <c r="AD240" s="63">
        <f>VLOOKUP(A240,DistrictDetail_SY202223,'District Detail SY 202223'!$AF$1,FALSE)</f>
        <v>3.7219999999999995</v>
      </c>
    </row>
    <row r="241" spans="1:30" x14ac:dyDescent="0.3">
      <c r="A241" t="s">
        <v>510</v>
      </c>
      <c r="B241" t="s">
        <v>511</v>
      </c>
      <c r="C241" s="61">
        <f t="shared" si="28"/>
        <v>11.286</v>
      </c>
      <c r="D241" s="61">
        <f t="shared" si="36"/>
        <v>17.071999999999999</v>
      </c>
      <c r="E241" s="61">
        <f t="shared" si="29"/>
        <v>5.7859999999999996</v>
      </c>
      <c r="F241" s="58">
        <f>VLOOKUP(A241,DistrictDetail_SY202223,'District Detail SY 202223'!$Q$1,FALSE)</f>
        <v>0.39400000000000002</v>
      </c>
      <c r="G241" s="58">
        <f>VLOOKUP(A241,DistrictDetail_SY202223,'District Detail SY 202223'!$AD$1,FALSE)</f>
        <v>0.623</v>
      </c>
      <c r="H241" s="58">
        <f t="shared" si="30"/>
        <v>0.22899999999999998</v>
      </c>
      <c r="I241" s="58">
        <f>VLOOKUP(A241,DistrictDetail_SY202223,'District Detail SY 202223'!$P$1,FALSE)</f>
        <v>0.61899999999999999</v>
      </c>
      <c r="J241" s="58">
        <f>VLOOKUP(A241,DistrictDetail_SY202223,'District Detail SY 202223'!$AE$1,FALSE)</f>
        <v>0.64300000000000002</v>
      </c>
      <c r="K241" s="58">
        <f t="shared" si="31"/>
        <v>2.4000000000000021E-2</v>
      </c>
      <c r="L241" s="58">
        <f>VLOOKUP(A241,DistrictDetail_SY202223,'District Detail SY 202223'!$K$1,FALSE)</f>
        <v>7.4409999999999989</v>
      </c>
      <c r="M241" s="58">
        <f>VLOOKUP(A241,DistrictDetail_SY202223,'District Detail SY 202223'!$T$1,FALSE)</f>
        <v>10.8</v>
      </c>
      <c r="N241" s="58">
        <f t="shared" si="32"/>
        <v>3.3590000000000018</v>
      </c>
      <c r="O241" s="58">
        <f>VLOOKUP(A241,DistrictDetail_SY202223,'District Detail SY 202223'!$N$1,FALSE)</f>
        <v>1.8620000000000001</v>
      </c>
      <c r="P241" s="58">
        <f>VLOOKUP(A241,DistrictDetail_SY202223,'District Detail SY 202223'!$Y$1,FALSE)</f>
        <v>0.88200000000000001</v>
      </c>
      <c r="Q241" s="58">
        <f t="shared" si="33"/>
        <v>-0.98000000000000009</v>
      </c>
      <c r="R241" s="58">
        <f>VLOOKUP(A241,DistrictDetail_SY202223,'District Detail SY 202223'!$M$1,FALSE)</f>
        <v>0.251</v>
      </c>
      <c r="S241" s="58">
        <f>VLOOKUP(A241,DistrictDetail_SY202223,'District Detail SY 202223'!$X$1,FALSE)</f>
        <v>0.52900000000000003</v>
      </c>
      <c r="T241" s="58">
        <f t="shared" si="34"/>
        <v>0.27800000000000002</v>
      </c>
      <c r="U241" s="58">
        <f>VLOOKUP(A241,DistrictDetail_SY202223,'District Detail SY 202223'!$L$1,FALSE)</f>
        <v>0.71900000000000008</v>
      </c>
      <c r="V241" s="58">
        <f>VLOOKUP(A241,DistrictDetail_SY202223,'District Detail SY 202223'!$V$1,FALSE)</f>
        <v>1</v>
      </c>
      <c r="W241" s="58">
        <f t="shared" si="35"/>
        <v>0.28099999999999992</v>
      </c>
      <c r="X241" s="63">
        <f>VLOOKUP(A241,DistrictDetail_SY202223,'District Detail SY 202223'!$S$1,FALSE)</f>
        <v>0</v>
      </c>
      <c r="Y241" s="63">
        <f>VLOOKUP(A241,DistrictDetail_SY202223,'District Detail SY 202223'!$U$1,FALSE)</f>
        <v>0.14099999999999999</v>
      </c>
      <c r="Z241" s="63">
        <f>VLOOKUP(A241,DistrictDetail_SY202223,'District Detail SY 202223'!$W$1,FALSE)</f>
        <v>0.51100000000000001</v>
      </c>
      <c r="AA241" s="63">
        <f>VLOOKUP(A241,DistrictDetail_SY202223,'District Detail SY 202223'!$Z$1,FALSE)</f>
        <v>0</v>
      </c>
      <c r="AB241" s="63">
        <f>VLOOKUP(A241,DistrictDetail_SY202223,'District Detail SY 202223'!$AA$1,FALSE)</f>
        <v>0</v>
      </c>
      <c r="AC241" s="63">
        <f>VLOOKUP(A241,DistrictDetail_SY202223,'District Detail SY 202223'!$AB$1,FALSE)</f>
        <v>0</v>
      </c>
      <c r="AD241" s="63">
        <f>VLOOKUP(A241,DistrictDetail_SY202223,'District Detail SY 202223'!$AF$1,FALSE)</f>
        <v>1.9430000000000001</v>
      </c>
    </row>
    <row r="242" spans="1:30" x14ac:dyDescent="0.3">
      <c r="A242" t="s">
        <v>512</v>
      </c>
      <c r="B242" t="s">
        <v>513</v>
      </c>
      <c r="C242" s="61">
        <f t="shared" si="28"/>
        <v>0.90600000000000003</v>
      </c>
      <c r="D242" s="61">
        <f t="shared" si="36"/>
        <v>1.157</v>
      </c>
      <c r="E242" s="61">
        <f t="shared" si="29"/>
        <v>0.251</v>
      </c>
      <c r="F242" s="58">
        <f>VLOOKUP(A242,DistrictDetail_SY202223,'District Detail SY 202223'!$Q$1,FALSE)</f>
        <v>0.03</v>
      </c>
      <c r="G242" s="58">
        <f>VLOOKUP(A242,DistrictDetail_SY202223,'District Detail SY 202223'!$AD$1,FALSE)</f>
        <v>0</v>
      </c>
      <c r="H242" s="58">
        <f t="shared" si="30"/>
        <v>-0.03</v>
      </c>
      <c r="I242" s="58">
        <f>VLOOKUP(A242,DistrictDetail_SY202223,'District Detail SY 202223'!$P$1,FALSE)</f>
        <v>4.9000000000000002E-2</v>
      </c>
      <c r="J242" s="58">
        <f>VLOOKUP(A242,DistrictDetail_SY202223,'District Detail SY 202223'!$AE$1,FALSE)</f>
        <v>0</v>
      </c>
      <c r="K242" s="58">
        <f t="shared" si="31"/>
        <v>-4.9000000000000002E-2</v>
      </c>
      <c r="L242" s="58">
        <f>VLOOKUP(A242,DistrictDetail_SY202223,'District Detail SY 202223'!$K$1,FALSE)</f>
        <v>0.60399999999999998</v>
      </c>
      <c r="M242" s="58">
        <f>VLOOKUP(A242,DistrictDetail_SY202223,'District Detail SY 202223'!$T$1,FALSE)</f>
        <v>0</v>
      </c>
      <c r="N242" s="58">
        <f t="shared" si="32"/>
        <v>-0.60399999999999998</v>
      </c>
      <c r="O242" s="58">
        <f>VLOOKUP(A242,DistrictDetail_SY202223,'District Detail SY 202223'!$N$1,FALSE)</f>
        <v>0.14699999999999999</v>
      </c>
      <c r="P242" s="58">
        <f>VLOOKUP(A242,DistrictDetail_SY202223,'District Detail SY 202223'!$Y$1,FALSE)</f>
        <v>0.9</v>
      </c>
      <c r="Q242" s="58">
        <f t="shared" si="33"/>
        <v>0.753</v>
      </c>
      <c r="R242" s="58">
        <f>VLOOKUP(A242,DistrictDetail_SY202223,'District Detail SY 202223'!$M$1,FALSE)</f>
        <v>2.0000000000000004E-2</v>
      </c>
      <c r="S242" s="58">
        <f>VLOOKUP(A242,DistrictDetail_SY202223,'District Detail SY 202223'!$X$1,FALSE)</f>
        <v>3.1E-2</v>
      </c>
      <c r="T242" s="58">
        <f t="shared" si="34"/>
        <v>1.0999999999999996E-2</v>
      </c>
      <c r="U242" s="58">
        <f>VLOOKUP(A242,DistrictDetail_SY202223,'District Detail SY 202223'!$L$1,FALSE)</f>
        <v>5.6000000000000001E-2</v>
      </c>
      <c r="V242" s="58">
        <f>VLOOKUP(A242,DistrictDetail_SY202223,'District Detail SY 202223'!$V$1,FALSE)</f>
        <v>0</v>
      </c>
      <c r="W242" s="58">
        <f t="shared" si="35"/>
        <v>-5.6000000000000001E-2</v>
      </c>
      <c r="X242" s="63">
        <f>VLOOKUP(A242,DistrictDetail_SY202223,'District Detail SY 202223'!$S$1,FALSE)</f>
        <v>0</v>
      </c>
      <c r="Y242" s="63">
        <f>VLOOKUP(A242,DistrictDetail_SY202223,'District Detail SY 202223'!$U$1,FALSE)</f>
        <v>1.2E-2</v>
      </c>
      <c r="Z242" s="63">
        <f>VLOOKUP(A242,DistrictDetail_SY202223,'District Detail SY 202223'!$W$1,FALSE)</f>
        <v>0.20200000000000001</v>
      </c>
      <c r="AA242" s="63">
        <f>VLOOKUP(A242,DistrictDetail_SY202223,'District Detail SY 202223'!$Z$1,FALSE)</f>
        <v>1.2E-2</v>
      </c>
      <c r="AB242" s="63">
        <f>VLOOKUP(A242,DistrictDetail_SY202223,'District Detail SY 202223'!$AA$1,FALSE)</f>
        <v>0</v>
      </c>
      <c r="AC242" s="63">
        <f>VLOOKUP(A242,DistrictDetail_SY202223,'District Detail SY 202223'!$AB$1,FALSE)</f>
        <v>0</v>
      </c>
      <c r="AD242" s="63">
        <f>VLOOKUP(A242,DistrictDetail_SY202223,'District Detail SY 202223'!$AF$1,FALSE)</f>
        <v>0</v>
      </c>
    </row>
    <row r="243" spans="1:30" x14ac:dyDescent="0.3">
      <c r="A243" t="s">
        <v>514</v>
      </c>
      <c r="B243" t="s">
        <v>515</v>
      </c>
      <c r="C243" s="61">
        <f t="shared" si="28"/>
        <v>7.7709999999999999</v>
      </c>
      <c r="D243" s="61">
        <f t="shared" si="36"/>
        <v>9.9340000000000011</v>
      </c>
      <c r="E243" s="61">
        <f t="shared" si="29"/>
        <v>2.1630000000000011</v>
      </c>
      <c r="F243" s="58">
        <f>VLOOKUP(A243,DistrictDetail_SY202223,'District Detail SY 202223'!$Q$1,FALSE)</f>
        <v>0.252</v>
      </c>
      <c r="G243" s="58">
        <f>VLOOKUP(A243,DistrictDetail_SY202223,'District Detail SY 202223'!$AD$1,FALSE)</f>
        <v>0</v>
      </c>
      <c r="H243" s="58">
        <f t="shared" si="30"/>
        <v>-0.252</v>
      </c>
      <c r="I243" s="58">
        <f>VLOOKUP(A243,DistrictDetail_SY202223,'District Detail SY 202223'!$P$1,FALSE)</f>
        <v>0.42099999999999999</v>
      </c>
      <c r="J243" s="58">
        <f>VLOOKUP(A243,DistrictDetail_SY202223,'District Detail SY 202223'!$AE$1,FALSE)</f>
        <v>2.8620000000000001</v>
      </c>
      <c r="K243" s="58">
        <f t="shared" si="31"/>
        <v>2.4410000000000003</v>
      </c>
      <c r="L243" s="58">
        <f>VLOOKUP(A243,DistrictDetail_SY202223,'District Detail SY 202223'!$K$1,FALSE)</f>
        <v>5.1909999999999998</v>
      </c>
      <c r="M243" s="58">
        <f>VLOOKUP(A243,DistrictDetail_SY202223,'District Detail SY 202223'!$T$1,FALSE)</f>
        <v>5.5220000000000002</v>
      </c>
      <c r="N243" s="58">
        <f t="shared" si="32"/>
        <v>0.33100000000000041</v>
      </c>
      <c r="O243" s="58">
        <f>VLOOKUP(A243,DistrictDetail_SY202223,'District Detail SY 202223'!$N$1,FALSE)</f>
        <v>1.274</v>
      </c>
      <c r="P243" s="58">
        <f>VLOOKUP(A243,DistrictDetail_SY202223,'District Detail SY 202223'!$Y$1,FALSE)</f>
        <v>0</v>
      </c>
      <c r="Q243" s="58">
        <f t="shared" si="33"/>
        <v>-1.274</v>
      </c>
      <c r="R243" s="58">
        <f>VLOOKUP(A243,DistrictDetail_SY202223,'District Detail SY 202223'!$M$1,FALSE)</f>
        <v>0.16399999999999998</v>
      </c>
      <c r="S243" s="58">
        <f>VLOOKUP(A243,DistrictDetail_SY202223,'District Detail SY 202223'!$X$1,FALSE)</f>
        <v>0.33500000000000002</v>
      </c>
      <c r="T243" s="58">
        <f t="shared" si="34"/>
        <v>0.17100000000000004</v>
      </c>
      <c r="U243" s="58">
        <f>VLOOKUP(A243,DistrictDetail_SY202223,'District Detail SY 202223'!$L$1,FALSE)</f>
        <v>0.46900000000000003</v>
      </c>
      <c r="V243" s="58">
        <f>VLOOKUP(A243,DistrictDetail_SY202223,'District Detail SY 202223'!$V$1,FALSE)</f>
        <v>0</v>
      </c>
      <c r="W243" s="58">
        <f t="shared" si="35"/>
        <v>-0.46900000000000003</v>
      </c>
      <c r="X243" s="63">
        <f>VLOOKUP(A243,DistrictDetail_SY202223,'District Detail SY 202223'!$S$1,FALSE)</f>
        <v>0</v>
      </c>
      <c r="Y243" s="63">
        <f>VLOOKUP(A243,DistrictDetail_SY202223,'District Detail SY 202223'!$U$1,FALSE)</f>
        <v>0</v>
      </c>
      <c r="Z243" s="63">
        <f>VLOOKUP(A243,DistrictDetail_SY202223,'District Detail SY 202223'!$W$1,FALSE)</f>
        <v>0.45700000000000002</v>
      </c>
      <c r="AA243" s="63">
        <f>VLOOKUP(A243,DistrictDetail_SY202223,'District Detail SY 202223'!$Z$1,FALSE)</f>
        <v>0.152</v>
      </c>
      <c r="AB243" s="63">
        <f>VLOOKUP(A243,DistrictDetail_SY202223,'District Detail SY 202223'!$AA$1,FALSE)</f>
        <v>0</v>
      </c>
      <c r="AC243" s="63">
        <f>VLOOKUP(A243,DistrictDetail_SY202223,'District Detail SY 202223'!$AB$1,FALSE)</f>
        <v>0</v>
      </c>
      <c r="AD243" s="63">
        <f>VLOOKUP(A243,DistrictDetail_SY202223,'District Detail SY 202223'!$AF$1,FALSE)</f>
        <v>0.60599999999999998</v>
      </c>
    </row>
    <row r="244" spans="1:30" x14ac:dyDescent="0.3">
      <c r="A244" t="s">
        <v>516</v>
      </c>
      <c r="B244" t="s">
        <v>517</v>
      </c>
      <c r="C244" s="61">
        <f t="shared" si="28"/>
        <v>3.2000000000000001E-2</v>
      </c>
      <c r="D244" s="61">
        <f t="shared" si="36"/>
        <v>0</v>
      </c>
      <c r="E244" s="61">
        <f t="shared" si="29"/>
        <v>-3.2000000000000001E-2</v>
      </c>
      <c r="F244" s="58">
        <f>VLOOKUP(A244,DistrictDetail_SY202223,'District Detail SY 202223'!$Q$1,FALSE)</f>
        <v>1E-3</v>
      </c>
      <c r="G244" s="58">
        <f>VLOOKUP(A244,DistrictDetail_SY202223,'District Detail SY 202223'!$AD$1,FALSE)</f>
        <v>0</v>
      </c>
      <c r="H244" s="58">
        <f t="shared" si="30"/>
        <v>-1E-3</v>
      </c>
      <c r="I244" s="58">
        <f>VLOOKUP(A244,DistrictDetail_SY202223,'District Detail SY 202223'!$P$1,FALSE)</f>
        <v>2E-3</v>
      </c>
      <c r="J244" s="58">
        <f>VLOOKUP(A244,DistrictDetail_SY202223,'District Detail SY 202223'!$AE$1,FALSE)</f>
        <v>0</v>
      </c>
      <c r="K244" s="58">
        <f t="shared" si="31"/>
        <v>-2E-3</v>
      </c>
      <c r="L244" s="58">
        <f>VLOOKUP(A244,DistrictDetail_SY202223,'District Detail SY 202223'!$K$1,FALSE)</f>
        <v>0.02</v>
      </c>
      <c r="M244" s="58">
        <f>VLOOKUP(A244,DistrictDetail_SY202223,'District Detail SY 202223'!$T$1,FALSE)</f>
        <v>0</v>
      </c>
      <c r="N244" s="58">
        <f t="shared" si="32"/>
        <v>-0.02</v>
      </c>
      <c r="O244" s="58">
        <f>VLOOKUP(A244,DistrictDetail_SY202223,'District Detail SY 202223'!$N$1,FALSE)</f>
        <v>6.0000000000000001E-3</v>
      </c>
      <c r="P244" s="58">
        <f>VLOOKUP(A244,DistrictDetail_SY202223,'District Detail SY 202223'!$Y$1,FALSE)</f>
        <v>0</v>
      </c>
      <c r="Q244" s="58">
        <f t="shared" si="33"/>
        <v>-6.0000000000000001E-3</v>
      </c>
      <c r="R244" s="58">
        <f>VLOOKUP(A244,DistrictDetail_SY202223,'District Detail SY 202223'!$M$1,FALSE)</f>
        <v>1E-3</v>
      </c>
      <c r="S244" s="58">
        <f>VLOOKUP(A244,DistrictDetail_SY202223,'District Detail SY 202223'!$X$1,FALSE)</f>
        <v>0</v>
      </c>
      <c r="T244" s="58">
        <f t="shared" si="34"/>
        <v>-1E-3</v>
      </c>
      <c r="U244" s="58">
        <f>VLOOKUP(A244,DistrictDetail_SY202223,'District Detail SY 202223'!$L$1,FALSE)</f>
        <v>2E-3</v>
      </c>
      <c r="V244" s="58">
        <f>VLOOKUP(A244,DistrictDetail_SY202223,'District Detail SY 202223'!$V$1,FALSE)</f>
        <v>0</v>
      </c>
      <c r="W244" s="58">
        <f t="shared" si="35"/>
        <v>-2E-3</v>
      </c>
      <c r="X244" s="63">
        <f>VLOOKUP(A244,DistrictDetail_SY202223,'District Detail SY 202223'!$S$1,FALSE)</f>
        <v>0</v>
      </c>
      <c r="Y244" s="63">
        <f>VLOOKUP(A244,DistrictDetail_SY202223,'District Detail SY 202223'!$U$1,FALSE)</f>
        <v>0</v>
      </c>
      <c r="Z244" s="63">
        <f>VLOOKUP(A244,DistrictDetail_SY202223,'District Detail SY 202223'!$W$1,FALSE)</f>
        <v>0</v>
      </c>
      <c r="AA244" s="63">
        <f>VLOOKUP(A244,DistrictDetail_SY202223,'District Detail SY 202223'!$Z$1,FALSE)</f>
        <v>0</v>
      </c>
      <c r="AB244" s="63">
        <f>VLOOKUP(A244,DistrictDetail_SY202223,'District Detail SY 202223'!$AA$1,FALSE)</f>
        <v>0</v>
      </c>
      <c r="AC244" s="63">
        <f>VLOOKUP(A244,DistrictDetail_SY202223,'District Detail SY 202223'!$AB$1,FALSE)</f>
        <v>0</v>
      </c>
      <c r="AD244" s="63">
        <f>VLOOKUP(A244,DistrictDetail_SY202223,'District Detail SY 202223'!$AF$1,FALSE)</f>
        <v>0</v>
      </c>
    </row>
    <row r="245" spans="1:30" x14ac:dyDescent="0.3">
      <c r="A245" t="s">
        <v>518</v>
      </c>
      <c r="B245" t="s">
        <v>519</v>
      </c>
      <c r="C245" s="61">
        <f t="shared" si="28"/>
        <v>12.516000000000002</v>
      </c>
      <c r="D245" s="61">
        <f t="shared" si="36"/>
        <v>39.944000000000003</v>
      </c>
      <c r="E245" s="61">
        <f t="shared" si="29"/>
        <v>27.428000000000001</v>
      </c>
      <c r="F245" s="58">
        <f>VLOOKUP(A245,DistrictDetail_SY202223,'District Detail SY 202223'!$Q$1,FALSE)</f>
        <v>0.41199999999999998</v>
      </c>
      <c r="G245" s="58">
        <f>VLOOKUP(A245,DistrictDetail_SY202223,'District Detail SY 202223'!$AD$1,FALSE)</f>
        <v>0</v>
      </c>
      <c r="H245" s="58">
        <f t="shared" si="30"/>
        <v>-0.41199999999999998</v>
      </c>
      <c r="I245" s="58">
        <f>VLOOKUP(A245,DistrictDetail_SY202223,'District Detail SY 202223'!$P$1,FALSE)</f>
        <v>0.67900000000000005</v>
      </c>
      <c r="J245" s="58">
        <f>VLOOKUP(A245,DistrictDetail_SY202223,'District Detail SY 202223'!$AE$1,FALSE)</f>
        <v>17.945999999999998</v>
      </c>
      <c r="K245" s="58">
        <f t="shared" si="31"/>
        <v>17.266999999999999</v>
      </c>
      <c r="L245" s="58">
        <f>VLOOKUP(A245,DistrictDetail_SY202223,'District Detail SY 202223'!$K$1,FALSE)</f>
        <v>8.3550000000000004</v>
      </c>
      <c r="M245" s="58">
        <f>VLOOKUP(A245,DistrictDetail_SY202223,'District Detail SY 202223'!$T$1,FALSE)</f>
        <v>9.8000000000000007</v>
      </c>
      <c r="N245" s="58">
        <f t="shared" si="32"/>
        <v>1.4450000000000003</v>
      </c>
      <c r="O245" s="58">
        <f>VLOOKUP(A245,DistrictDetail_SY202223,'District Detail SY 202223'!$N$1,FALSE)</f>
        <v>2.0379999999999998</v>
      </c>
      <c r="P245" s="58">
        <f>VLOOKUP(A245,DistrictDetail_SY202223,'District Detail SY 202223'!$Y$1,FALSE)</f>
        <v>3</v>
      </c>
      <c r="Q245" s="58">
        <f t="shared" si="33"/>
        <v>0.96200000000000019</v>
      </c>
      <c r="R245" s="58">
        <f>VLOOKUP(A245,DistrictDetail_SY202223,'District Detail SY 202223'!$M$1,FALSE)</f>
        <v>0.26800000000000002</v>
      </c>
      <c r="S245" s="58">
        <f>VLOOKUP(A245,DistrictDetail_SY202223,'District Detail SY 202223'!$X$1,FALSE)</f>
        <v>0.63500000000000001</v>
      </c>
      <c r="T245" s="58">
        <f t="shared" si="34"/>
        <v>0.36699999999999999</v>
      </c>
      <c r="U245" s="58">
        <f>VLOOKUP(A245,DistrictDetail_SY202223,'District Detail SY 202223'!$L$1,FALSE)</f>
        <v>0.76400000000000001</v>
      </c>
      <c r="V245" s="58">
        <f>VLOOKUP(A245,DistrictDetail_SY202223,'District Detail SY 202223'!$V$1,FALSE)</f>
        <v>1</v>
      </c>
      <c r="W245" s="58">
        <f t="shared" si="35"/>
        <v>0.23599999999999999</v>
      </c>
      <c r="X245" s="63">
        <f>VLOOKUP(A245,DistrictDetail_SY202223,'District Detail SY 202223'!$S$1,FALSE)</f>
        <v>0</v>
      </c>
      <c r="Y245" s="63">
        <f>VLOOKUP(A245,DistrictDetail_SY202223,'District Detail SY 202223'!$U$1,FALSE)</f>
        <v>0.41399999999999998</v>
      </c>
      <c r="Z245" s="63">
        <f>VLOOKUP(A245,DistrictDetail_SY202223,'District Detail SY 202223'!$W$1,FALSE)</f>
        <v>0.71</v>
      </c>
      <c r="AA245" s="63">
        <f>VLOOKUP(A245,DistrictDetail_SY202223,'District Detail SY 202223'!$Z$1,FALSE)</f>
        <v>0.191</v>
      </c>
      <c r="AB245" s="63">
        <f>VLOOKUP(A245,DistrictDetail_SY202223,'District Detail SY 202223'!$AA$1,FALSE)</f>
        <v>0</v>
      </c>
      <c r="AC245" s="63">
        <f>VLOOKUP(A245,DistrictDetail_SY202223,'District Detail SY 202223'!$AB$1,FALSE)</f>
        <v>0</v>
      </c>
      <c r="AD245" s="63">
        <f>VLOOKUP(A245,DistrictDetail_SY202223,'District Detail SY 202223'!$AF$1,FALSE)</f>
        <v>6.2479999999999993</v>
      </c>
    </row>
    <row r="246" spans="1:30" x14ac:dyDescent="0.3">
      <c r="A246" t="s">
        <v>520</v>
      </c>
      <c r="B246" t="s">
        <v>521</v>
      </c>
      <c r="C246" s="61">
        <f t="shared" si="28"/>
        <v>33.35</v>
      </c>
      <c r="D246" s="61">
        <f t="shared" si="36"/>
        <v>67.050000000000011</v>
      </c>
      <c r="E246" s="61">
        <f t="shared" si="29"/>
        <v>33.70000000000001</v>
      </c>
      <c r="F246" s="58">
        <f>VLOOKUP(A246,DistrictDetail_SY202223,'District Detail SY 202223'!$Q$1,FALSE)</f>
        <v>0.96399999999999997</v>
      </c>
      <c r="G246" s="58">
        <f>VLOOKUP(A246,DistrictDetail_SY202223,'District Detail SY 202223'!$AD$1,FALSE)</f>
        <v>8.125</v>
      </c>
      <c r="H246" s="58">
        <f t="shared" si="30"/>
        <v>7.1609999999999996</v>
      </c>
      <c r="I246" s="58">
        <f>VLOOKUP(A246,DistrictDetail_SY202223,'District Detail SY 202223'!$P$1,FALSE)</f>
        <v>1.7730000000000001</v>
      </c>
      <c r="J246" s="58">
        <f>VLOOKUP(A246,DistrictDetail_SY202223,'District Detail SY 202223'!$AE$1,FALSE)</f>
        <v>17.385000000000002</v>
      </c>
      <c r="K246" s="58">
        <f t="shared" si="31"/>
        <v>15.612000000000002</v>
      </c>
      <c r="L246" s="58">
        <f>VLOOKUP(A246,DistrictDetail_SY202223,'District Detail SY 202223'!$K$1,FALSE)</f>
        <v>22.827999999999999</v>
      </c>
      <c r="M246" s="58">
        <f>VLOOKUP(A246,DistrictDetail_SY202223,'District Detail SY 202223'!$T$1,FALSE)</f>
        <v>26.116999999999997</v>
      </c>
      <c r="N246" s="58">
        <f t="shared" si="32"/>
        <v>3.2889999999999979</v>
      </c>
      <c r="O246" s="58">
        <f>VLOOKUP(A246,DistrictDetail_SY202223,'District Detail SY 202223'!$N$1,FALSE)</f>
        <v>5.282</v>
      </c>
      <c r="P246" s="58">
        <f>VLOOKUP(A246,DistrictDetail_SY202223,'District Detail SY 202223'!$Y$1,FALSE)</f>
        <v>0</v>
      </c>
      <c r="Q246" s="58">
        <f t="shared" si="33"/>
        <v>-5.282</v>
      </c>
      <c r="R246" s="58">
        <f>VLOOKUP(A246,DistrictDetail_SY202223,'District Detail SY 202223'!$M$1,FALSE)</f>
        <v>0.64900000000000002</v>
      </c>
      <c r="S246" s="58">
        <f>VLOOKUP(A246,DistrictDetail_SY202223,'District Detail SY 202223'!$X$1,FALSE)</f>
        <v>1.2490000000000001</v>
      </c>
      <c r="T246" s="58">
        <f t="shared" si="34"/>
        <v>0.60000000000000009</v>
      </c>
      <c r="U246" s="58">
        <f>VLOOKUP(A246,DistrictDetail_SY202223,'District Detail SY 202223'!$L$1,FALSE)</f>
        <v>1.8540000000000001</v>
      </c>
      <c r="V246" s="58">
        <f>VLOOKUP(A246,DistrictDetail_SY202223,'District Detail SY 202223'!$V$1,FALSE)</f>
        <v>0</v>
      </c>
      <c r="W246" s="58">
        <f t="shared" si="35"/>
        <v>-1.8540000000000001</v>
      </c>
      <c r="X246" s="63">
        <f>VLOOKUP(A246,DistrictDetail_SY202223,'District Detail SY 202223'!$S$1,FALSE)</f>
        <v>0</v>
      </c>
      <c r="Y246" s="63">
        <f>VLOOKUP(A246,DistrictDetail_SY202223,'District Detail SY 202223'!$U$1,FALSE)</f>
        <v>1.3160000000000001</v>
      </c>
      <c r="Z246" s="63">
        <f>VLOOKUP(A246,DistrictDetail_SY202223,'District Detail SY 202223'!$W$1,FALSE)</f>
        <v>2.4889999999999999</v>
      </c>
      <c r="AA246" s="63">
        <f>VLOOKUP(A246,DistrictDetail_SY202223,'District Detail SY 202223'!$Z$1,FALSE)</f>
        <v>0.71899999999999997</v>
      </c>
      <c r="AB246" s="63">
        <f>VLOOKUP(A246,DistrictDetail_SY202223,'District Detail SY 202223'!$AA$1,FALSE)</f>
        <v>0</v>
      </c>
      <c r="AC246" s="63">
        <f>VLOOKUP(A246,DistrictDetail_SY202223,'District Detail SY 202223'!$AB$1,FALSE)</f>
        <v>0</v>
      </c>
      <c r="AD246" s="63">
        <f>VLOOKUP(A246,DistrictDetail_SY202223,'District Detail SY 202223'!$AF$1,FALSE)</f>
        <v>9.65</v>
      </c>
    </row>
    <row r="247" spans="1:30" x14ac:dyDescent="0.3">
      <c r="A247" t="s">
        <v>522</v>
      </c>
      <c r="B247" t="s">
        <v>523</v>
      </c>
      <c r="C247" s="61">
        <f t="shared" si="28"/>
        <v>0.24000000000000005</v>
      </c>
      <c r="D247" s="61">
        <f t="shared" si="36"/>
        <v>0.23899999999999999</v>
      </c>
      <c r="E247" s="61">
        <f t="shared" si="29"/>
        <v>-1.0000000000000564E-3</v>
      </c>
      <c r="F247" s="58">
        <f>VLOOKUP(A247,DistrictDetail_SY202223,'District Detail SY 202223'!$Q$1,FALSE)</f>
        <v>1.4E-2</v>
      </c>
      <c r="G247" s="58">
        <f>VLOOKUP(A247,DistrictDetail_SY202223,'District Detail SY 202223'!$AD$1,FALSE)</f>
        <v>0</v>
      </c>
      <c r="H247" s="58">
        <f t="shared" si="30"/>
        <v>-1.4E-2</v>
      </c>
      <c r="I247" s="58">
        <f>VLOOKUP(A247,DistrictDetail_SY202223,'District Detail SY 202223'!$P$1,FALSE)</f>
        <v>1.4999999999999999E-2</v>
      </c>
      <c r="J247" s="58">
        <f>VLOOKUP(A247,DistrictDetail_SY202223,'District Detail SY 202223'!$AE$1,FALSE)</f>
        <v>0</v>
      </c>
      <c r="K247" s="58">
        <f t="shared" si="31"/>
        <v>-1.4999999999999999E-2</v>
      </c>
      <c r="L247" s="58">
        <f>VLOOKUP(A247,DistrictDetail_SY202223,'District Detail SY 202223'!$K$1,FALSE)</f>
        <v>0.13300000000000001</v>
      </c>
      <c r="M247" s="58">
        <f>VLOOKUP(A247,DistrictDetail_SY202223,'District Detail SY 202223'!$T$1,FALSE)</f>
        <v>0.17299999999999999</v>
      </c>
      <c r="N247" s="58">
        <f t="shared" si="32"/>
        <v>3.999999999999998E-2</v>
      </c>
      <c r="O247" s="58">
        <f>VLOOKUP(A247,DistrictDetail_SY202223,'District Detail SY 202223'!$N$1,FALSE)</f>
        <v>4.7E-2</v>
      </c>
      <c r="P247" s="58">
        <f>VLOOKUP(A247,DistrictDetail_SY202223,'District Detail SY 202223'!$Y$1,FALSE)</f>
        <v>0</v>
      </c>
      <c r="Q247" s="58">
        <f t="shared" si="33"/>
        <v>-4.7E-2</v>
      </c>
      <c r="R247" s="58">
        <f>VLOOKUP(A247,DistrictDetail_SY202223,'District Detail SY 202223'!$M$1,FALSE)</f>
        <v>8.0000000000000002E-3</v>
      </c>
      <c r="S247" s="58">
        <f>VLOOKUP(A247,DistrictDetail_SY202223,'District Detail SY 202223'!$X$1,FALSE)</f>
        <v>0</v>
      </c>
      <c r="T247" s="58">
        <f t="shared" si="34"/>
        <v>-8.0000000000000002E-3</v>
      </c>
      <c r="U247" s="58">
        <f>VLOOKUP(A247,DistrictDetail_SY202223,'District Detail SY 202223'!$L$1,FALSE)</f>
        <v>2.3E-2</v>
      </c>
      <c r="V247" s="58">
        <f>VLOOKUP(A247,DistrictDetail_SY202223,'District Detail SY 202223'!$V$1,FALSE)</f>
        <v>0</v>
      </c>
      <c r="W247" s="58">
        <f t="shared" si="35"/>
        <v>-2.3E-2</v>
      </c>
      <c r="X247" s="63">
        <f>VLOOKUP(A247,DistrictDetail_SY202223,'District Detail SY 202223'!$S$1,FALSE)</f>
        <v>0</v>
      </c>
      <c r="Y247" s="63">
        <f>VLOOKUP(A247,DistrictDetail_SY202223,'District Detail SY 202223'!$U$1,FALSE)</f>
        <v>0</v>
      </c>
      <c r="Z247" s="63">
        <f>VLOOKUP(A247,DistrictDetail_SY202223,'District Detail SY 202223'!$W$1,FALSE)</f>
        <v>0</v>
      </c>
      <c r="AA247" s="63">
        <f>VLOOKUP(A247,DistrictDetail_SY202223,'District Detail SY 202223'!$Z$1,FALSE)</f>
        <v>0</v>
      </c>
      <c r="AB247" s="63">
        <f>VLOOKUP(A247,DistrictDetail_SY202223,'District Detail SY 202223'!$AA$1,FALSE)</f>
        <v>0</v>
      </c>
      <c r="AC247" s="63">
        <f>VLOOKUP(A247,DistrictDetail_SY202223,'District Detail SY 202223'!$AB$1,FALSE)</f>
        <v>0</v>
      </c>
      <c r="AD247" s="63">
        <f>VLOOKUP(A247,DistrictDetail_SY202223,'District Detail SY 202223'!$AF$1,FALSE)</f>
        <v>6.6000000000000003E-2</v>
      </c>
    </row>
    <row r="248" spans="1:30" x14ac:dyDescent="0.3">
      <c r="A248" t="s">
        <v>524</v>
      </c>
      <c r="B248" t="s">
        <v>525</v>
      </c>
      <c r="C248" s="61">
        <f t="shared" si="28"/>
        <v>0.125</v>
      </c>
      <c r="D248" s="61">
        <f t="shared" si="36"/>
        <v>2.4580000000000002</v>
      </c>
      <c r="E248" s="61">
        <f t="shared" si="29"/>
        <v>2.3330000000000002</v>
      </c>
      <c r="F248" s="58">
        <f>VLOOKUP(A248,DistrictDetail_SY202223,'District Detail SY 202223'!$Q$1,FALSE)</f>
        <v>4.0000000000000001E-3</v>
      </c>
      <c r="G248" s="58">
        <f>VLOOKUP(A248,DistrictDetail_SY202223,'District Detail SY 202223'!$AD$1,FALSE)</f>
        <v>0</v>
      </c>
      <c r="H248" s="58">
        <f t="shared" si="30"/>
        <v>-4.0000000000000001E-3</v>
      </c>
      <c r="I248" s="58">
        <f>VLOOKUP(A248,DistrictDetail_SY202223,'District Detail SY 202223'!$P$1,FALSE)</f>
        <v>7.0000000000000001E-3</v>
      </c>
      <c r="J248" s="58">
        <f>VLOOKUP(A248,DistrictDetail_SY202223,'District Detail SY 202223'!$AE$1,FALSE)</f>
        <v>1</v>
      </c>
      <c r="K248" s="58">
        <f t="shared" si="31"/>
        <v>0.99299999999999999</v>
      </c>
      <c r="L248" s="58">
        <f>VLOOKUP(A248,DistrictDetail_SY202223,'District Detail SY 202223'!$K$1,FALSE)</f>
        <v>8.3000000000000004E-2</v>
      </c>
      <c r="M248" s="58">
        <f>VLOOKUP(A248,DistrictDetail_SY202223,'District Detail SY 202223'!$T$1,FALSE)</f>
        <v>1</v>
      </c>
      <c r="N248" s="58">
        <f t="shared" si="32"/>
        <v>0.91700000000000004</v>
      </c>
      <c r="O248" s="58">
        <f>VLOOKUP(A248,DistrictDetail_SY202223,'District Detail SY 202223'!$N$1,FALSE)</f>
        <v>2.1000000000000001E-2</v>
      </c>
      <c r="P248" s="58">
        <f>VLOOKUP(A248,DistrictDetail_SY202223,'District Detail SY 202223'!$Y$1,FALSE)</f>
        <v>0</v>
      </c>
      <c r="Q248" s="58">
        <f t="shared" si="33"/>
        <v>-2.1000000000000001E-2</v>
      </c>
      <c r="R248" s="58">
        <f>VLOOKUP(A248,DistrictDetail_SY202223,'District Detail SY 202223'!$M$1,FALSE)</f>
        <v>2E-3</v>
      </c>
      <c r="S248" s="58">
        <f>VLOOKUP(A248,DistrictDetail_SY202223,'District Detail SY 202223'!$X$1,FALSE)</f>
        <v>0</v>
      </c>
      <c r="T248" s="58">
        <f t="shared" si="34"/>
        <v>-2E-3</v>
      </c>
      <c r="U248" s="58">
        <f>VLOOKUP(A248,DistrictDetail_SY202223,'District Detail SY 202223'!$L$1,FALSE)</f>
        <v>8.0000000000000002E-3</v>
      </c>
      <c r="V248" s="58">
        <f>VLOOKUP(A248,DistrictDetail_SY202223,'District Detail SY 202223'!$V$1,FALSE)</f>
        <v>0</v>
      </c>
      <c r="W248" s="58">
        <f t="shared" si="35"/>
        <v>-8.0000000000000002E-3</v>
      </c>
      <c r="X248" s="63">
        <f>VLOOKUP(A248,DistrictDetail_SY202223,'District Detail SY 202223'!$S$1,FALSE)</f>
        <v>0</v>
      </c>
      <c r="Y248" s="63">
        <f>VLOOKUP(A248,DistrictDetail_SY202223,'District Detail SY 202223'!$U$1,FALSE)</f>
        <v>0</v>
      </c>
      <c r="Z248" s="63">
        <f>VLOOKUP(A248,DistrictDetail_SY202223,'District Detail SY 202223'!$W$1,FALSE)</f>
        <v>0</v>
      </c>
      <c r="AA248" s="63">
        <f>VLOOKUP(A248,DistrictDetail_SY202223,'District Detail SY 202223'!$Z$1,FALSE)</f>
        <v>0</v>
      </c>
      <c r="AB248" s="63">
        <f>VLOOKUP(A248,DistrictDetail_SY202223,'District Detail SY 202223'!$AA$1,FALSE)</f>
        <v>0</v>
      </c>
      <c r="AC248" s="63">
        <f>VLOOKUP(A248,DistrictDetail_SY202223,'District Detail SY 202223'!$AB$1,FALSE)</f>
        <v>0</v>
      </c>
      <c r="AD248" s="63">
        <f>VLOOKUP(A248,DistrictDetail_SY202223,'District Detail SY 202223'!$AF$1,FALSE)</f>
        <v>0.45800000000000002</v>
      </c>
    </row>
    <row r="249" spans="1:30" x14ac:dyDescent="0.3">
      <c r="A249" t="s">
        <v>526</v>
      </c>
      <c r="B249" t="s">
        <v>527</v>
      </c>
      <c r="C249" s="61">
        <f t="shared" si="28"/>
        <v>33.105000000000004</v>
      </c>
      <c r="D249" s="61">
        <f t="shared" si="36"/>
        <v>48.344999999999992</v>
      </c>
      <c r="E249" s="61">
        <f t="shared" si="29"/>
        <v>15.239999999999988</v>
      </c>
      <c r="F249" s="58">
        <f>VLOOKUP(A249,DistrictDetail_SY202223,'District Detail SY 202223'!$Q$1,FALSE)</f>
        <v>0.94199999999999995</v>
      </c>
      <c r="G249" s="58">
        <f>VLOOKUP(A249,DistrictDetail_SY202223,'District Detail SY 202223'!$AD$1,FALSE)</f>
        <v>0</v>
      </c>
      <c r="H249" s="58">
        <f t="shared" si="30"/>
        <v>-0.94199999999999995</v>
      </c>
      <c r="I249" s="58">
        <f>VLOOKUP(A249,DistrictDetail_SY202223,'District Detail SY 202223'!$P$1,FALSE)</f>
        <v>1.7530000000000001</v>
      </c>
      <c r="J249" s="58">
        <f>VLOOKUP(A249,DistrictDetail_SY202223,'District Detail SY 202223'!$AE$1,FALSE)</f>
        <v>3.0620000000000003</v>
      </c>
      <c r="K249" s="58">
        <f t="shared" si="31"/>
        <v>1.3090000000000002</v>
      </c>
      <c r="L249" s="58">
        <f>VLOOKUP(A249,DistrictDetail_SY202223,'District Detail SY 202223'!$K$1,FALSE)</f>
        <v>22.770000000000003</v>
      </c>
      <c r="M249" s="58">
        <f>VLOOKUP(A249,DistrictDetail_SY202223,'District Detail SY 202223'!$T$1,FALSE)</f>
        <v>19</v>
      </c>
      <c r="N249" s="58">
        <f t="shared" si="32"/>
        <v>-3.7700000000000031</v>
      </c>
      <c r="O249" s="58">
        <f>VLOOKUP(A249,DistrictDetail_SY202223,'District Detail SY 202223'!$N$1,FALSE)</f>
        <v>5.1829999999999998</v>
      </c>
      <c r="P249" s="58">
        <f>VLOOKUP(A249,DistrictDetail_SY202223,'District Detail SY 202223'!$Y$1,FALSE)</f>
        <v>9.5370000000000008</v>
      </c>
      <c r="Q249" s="58">
        <f t="shared" si="33"/>
        <v>4.354000000000001</v>
      </c>
      <c r="R249" s="58">
        <f>VLOOKUP(A249,DistrictDetail_SY202223,'District Detail SY 202223'!$M$1,FALSE)</f>
        <v>0.63900000000000001</v>
      </c>
      <c r="S249" s="58">
        <f>VLOOKUP(A249,DistrictDetail_SY202223,'District Detail SY 202223'!$X$1,FALSE)</f>
        <v>3.2450000000000001</v>
      </c>
      <c r="T249" s="58">
        <f t="shared" si="34"/>
        <v>2.6059999999999999</v>
      </c>
      <c r="U249" s="58">
        <f>VLOOKUP(A249,DistrictDetail_SY202223,'District Detail SY 202223'!$L$1,FALSE)</f>
        <v>1.8180000000000001</v>
      </c>
      <c r="V249" s="58">
        <f>VLOOKUP(A249,DistrictDetail_SY202223,'District Detail SY 202223'!$V$1,FALSE)</f>
        <v>2</v>
      </c>
      <c r="W249" s="58">
        <f t="shared" si="35"/>
        <v>0.18199999999999994</v>
      </c>
      <c r="X249" s="63">
        <f>VLOOKUP(A249,DistrictDetail_SY202223,'District Detail SY 202223'!$S$1,FALSE)</f>
        <v>0</v>
      </c>
      <c r="Y249" s="63">
        <f>VLOOKUP(A249,DistrictDetail_SY202223,'District Detail SY 202223'!$U$1,FALSE)</f>
        <v>1.415</v>
      </c>
      <c r="Z249" s="63">
        <f>VLOOKUP(A249,DistrictDetail_SY202223,'District Detail SY 202223'!$W$1,FALSE)</f>
        <v>3.5129999999999999</v>
      </c>
      <c r="AA249" s="63">
        <f>VLOOKUP(A249,DistrictDetail_SY202223,'District Detail SY 202223'!$Z$1,FALSE)</f>
        <v>0.24399999999999999</v>
      </c>
      <c r="AB249" s="63">
        <f>VLOOKUP(A249,DistrictDetail_SY202223,'District Detail SY 202223'!$AA$1,FALSE)</f>
        <v>0</v>
      </c>
      <c r="AC249" s="63">
        <f>VLOOKUP(A249,DistrictDetail_SY202223,'District Detail SY 202223'!$AB$1,FALSE)</f>
        <v>0</v>
      </c>
      <c r="AD249" s="63">
        <f>VLOOKUP(A249,DistrictDetail_SY202223,'District Detail SY 202223'!$AF$1,FALSE)</f>
        <v>6.3290000000000006</v>
      </c>
    </row>
    <row r="250" spans="1:30" x14ac:dyDescent="0.3">
      <c r="A250" t="s">
        <v>528</v>
      </c>
      <c r="B250" t="s">
        <v>529</v>
      </c>
      <c r="C250" s="61">
        <f t="shared" si="28"/>
        <v>24.026000000000003</v>
      </c>
      <c r="D250" s="61">
        <f t="shared" si="36"/>
        <v>40.555999999999997</v>
      </c>
      <c r="E250" s="61">
        <f t="shared" si="29"/>
        <v>16.529999999999994</v>
      </c>
      <c r="F250" s="58">
        <f>VLOOKUP(A250,DistrictDetail_SY202223,'District Detail SY 202223'!$Q$1,FALSE)</f>
        <v>0.747</v>
      </c>
      <c r="G250" s="58">
        <f>VLOOKUP(A250,DistrictDetail_SY202223,'District Detail SY 202223'!$AD$1,FALSE)</f>
        <v>0</v>
      </c>
      <c r="H250" s="58">
        <f t="shared" si="30"/>
        <v>-0.747</v>
      </c>
      <c r="I250" s="58">
        <f>VLOOKUP(A250,DistrictDetail_SY202223,'District Detail SY 202223'!$P$1,FALSE)</f>
        <v>1.2949999999999999</v>
      </c>
      <c r="J250" s="58">
        <f>VLOOKUP(A250,DistrictDetail_SY202223,'District Detail SY 202223'!$AE$1,FALSE)</f>
        <v>1.7889999999999997</v>
      </c>
      <c r="K250" s="58">
        <f t="shared" si="31"/>
        <v>0.49399999999999977</v>
      </c>
      <c r="L250" s="58">
        <f>VLOOKUP(A250,DistrictDetail_SY202223,'District Detail SY 202223'!$K$1,FALSE)</f>
        <v>16.183</v>
      </c>
      <c r="M250" s="58">
        <f>VLOOKUP(A250,DistrictDetail_SY202223,'District Detail SY 202223'!$T$1,FALSE)</f>
        <v>17.466999999999999</v>
      </c>
      <c r="N250" s="58">
        <f t="shared" si="32"/>
        <v>1.2839999999999989</v>
      </c>
      <c r="O250" s="58">
        <f>VLOOKUP(A250,DistrictDetail_SY202223,'District Detail SY 202223'!$N$1,FALSE)</f>
        <v>3.9030000000000005</v>
      </c>
      <c r="P250" s="58">
        <f>VLOOKUP(A250,DistrictDetail_SY202223,'District Detail SY 202223'!$Y$1,FALSE)</f>
        <v>8.7620000000000005</v>
      </c>
      <c r="Q250" s="58">
        <f t="shared" si="33"/>
        <v>4.859</v>
      </c>
      <c r="R250" s="58">
        <f>VLOOKUP(A250,DistrictDetail_SY202223,'District Detail SY 202223'!$M$1,FALSE)</f>
        <v>0.49199999999999999</v>
      </c>
      <c r="S250" s="58">
        <f>VLOOKUP(A250,DistrictDetail_SY202223,'District Detail SY 202223'!$X$1,FALSE)</f>
        <v>2.1040000000000001</v>
      </c>
      <c r="T250" s="58">
        <f t="shared" si="34"/>
        <v>1.6120000000000001</v>
      </c>
      <c r="U250" s="58">
        <f>VLOOKUP(A250,DistrictDetail_SY202223,'District Detail SY 202223'!$L$1,FALSE)</f>
        <v>1.4060000000000001</v>
      </c>
      <c r="V250" s="58">
        <f>VLOOKUP(A250,DistrictDetail_SY202223,'District Detail SY 202223'!$V$1,FALSE)</f>
        <v>4</v>
      </c>
      <c r="W250" s="58">
        <f t="shared" si="35"/>
        <v>2.5939999999999999</v>
      </c>
      <c r="X250" s="63">
        <f>VLOOKUP(A250,DistrictDetail_SY202223,'District Detail SY 202223'!$S$1,FALSE)</f>
        <v>4.1000000000000002E-2</v>
      </c>
      <c r="Y250" s="63">
        <f>VLOOKUP(A250,DistrictDetail_SY202223,'District Detail SY 202223'!$U$1,FALSE)</f>
        <v>0.86899999999999999</v>
      </c>
      <c r="Z250" s="63">
        <f>VLOOKUP(A250,DistrictDetail_SY202223,'District Detail SY 202223'!$W$1,FALSE)</f>
        <v>2.036</v>
      </c>
      <c r="AA250" s="63">
        <f>VLOOKUP(A250,DistrictDetail_SY202223,'District Detail SY 202223'!$Z$1,FALSE)</f>
        <v>0.22900000000000001</v>
      </c>
      <c r="AB250" s="63">
        <f>VLOOKUP(A250,DistrictDetail_SY202223,'District Detail SY 202223'!$AA$1,FALSE)</f>
        <v>0.22900000000000001</v>
      </c>
      <c r="AC250" s="63">
        <f>VLOOKUP(A250,DistrictDetail_SY202223,'District Detail SY 202223'!$AB$1,FALSE)</f>
        <v>0</v>
      </c>
      <c r="AD250" s="63">
        <f>VLOOKUP(A250,DistrictDetail_SY202223,'District Detail SY 202223'!$AF$1,FALSE)</f>
        <v>3.0300000000000002</v>
      </c>
    </row>
    <row r="251" spans="1:30" x14ac:dyDescent="0.3">
      <c r="A251" t="s">
        <v>530</v>
      </c>
      <c r="B251" t="s">
        <v>531</v>
      </c>
      <c r="C251" s="61">
        <f t="shared" si="28"/>
        <v>1.7260000000000002</v>
      </c>
      <c r="D251" s="61">
        <f t="shared" si="36"/>
        <v>1.4649999999999999</v>
      </c>
      <c r="E251" s="61">
        <f t="shared" si="29"/>
        <v>-0.26100000000000034</v>
      </c>
      <c r="F251" s="58">
        <f>VLOOKUP(A251,DistrictDetail_SY202223,'District Detail SY 202223'!$Q$1,FALSE)</f>
        <v>5.7000000000000002E-2</v>
      </c>
      <c r="G251" s="58">
        <f>VLOOKUP(A251,DistrictDetail_SY202223,'District Detail SY 202223'!$AD$1,FALSE)</f>
        <v>0</v>
      </c>
      <c r="H251" s="58">
        <f t="shared" si="30"/>
        <v>-5.7000000000000002E-2</v>
      </c>
      <c r="I251" s="58">
        <f>VLOOKUP(A251,DistrictDetail_SY202223,'District Detail SY 202223'!$P$1,FALSE)</f>
        <v>9.4E-2</v>
      </c>
      <c r="J251" s="58">
        <f>VLOOKUP(A251,DistrictDetail_SY202223,'District Detail SY 202223'!$AE$1,FALSE)</f>
        <v>0</v>
      </c>
      <c r="K251" s="58">
        <f t="shared" si="31"/>
        <v>-9.4E-2</v>
      </c>
      <c r="L251" s="58">
        <f>VLOOKUP(A251,DistrictDetail_SY202223,'District Detail SY 202223'!$K$1,FALSE)</f>
        <v>1.153</v>
      </c>
      <c r="M251" s="58">
        <f>VLOOKUP(A251,DistrictDetail_SY202223,'District Detail SY 202223'!$T$1,FALSE)</f>
        <v>5.6000000000000001E-2</v>
      </c>
      <c r="N251" s="58">
        <f t="shared" si="32"/>
        <v>-1.097</v>
      </c>
      <c r="O251" s="58">
        <f>VLOOKUP(A251,DistrictDetail_SY202223,'District Detail SY 202223'!$N$1,FALSE)</f>
        <v>0.27900000000000003</v>
      </c>
      <c r="P251" s="58">
        <f>VLOOKUP(A251,DistrictDetail_SY202223,'District Detail SY 202223'!$Y$1,FALSE)</f>
        <v>0</v>
      </c>
      <c r="Q251" s="58">
        <f t="shared" si="33"/>
        <v>-0.27900000000000003</v>
      </c>
      <c r="R251" s="58">
        <f>VLOOKUP(A251,DistrictDetail_SY202223,'District Detail SY 202223'!$M$1,FALSE)</f>
        <v>3.7000000000000005E-2</v>
      </c>
      <c r="S251" s="58">
        <f>VLOOKUP(A251,DistrictDetail_SY202223,'District Detail SY 202223'!$X$1,FALSE)</f>
        <v>0.7599999999999999</v>
      </c>
      <c r="T251" s="58">
        <f t="shared" si="34"/>
        <v>0.72299999999999986</v>
      </c>
      <c r="U251" s="58">
        <f>VLOOKUP(A251,DistrictDetail_SY202223,'District Detail SY 202223'!$L$1,FALSE)</f>
        <v>0.106</v>
      </c>
      <c r="V251" s="58">
        <f>VLOOKUP(A251,DistrictDetail_SY202223,'District Detail SY 202223'!$V$1,FALSE)</f>
        <v>0</v>
      </c>
      <c r="W251" s="58">
        <f t="shared" si="35"/>
        <v>-0.106</v>
      </c>
      <c r="X251" s="63">
        <f>VLOOKUP(A251,DistrictDetail_SY202223,'District Detail SY 202223'!$S$1,FALSE)</f>
        <v>0</v>
      </c>
      <c r="Y251" s="63">
        <f>VLOOKUP(A251,DistrictDetail_SY202223,'District Detail SY 202223'!$U$1,FALSE)</f>
        <v>3.1E-2</v>
      </c>
      <c r="Z251" s="63">
        <f>VLOOKUP(A251,DistrictDetail_SY202223,'District Detail SY 202223'!$W$1,FALSE)</f>
        <v>0</v>
      </c>
      <c r="AA251" s="63">
        <f>VLOOKUP(A251,DistrictDetail_SY202223,'District Detail SY 202223'!$Z$1,FALSE)</f>
        <v>1.2999999999999999E-2</v>
      </c>
      <c r="AB251" s="63">
        <f>VLOOKUP(A251,DistrictDetail_SY202223,'District Detail SY 202223'!$AA$1,FALSE)</f>
        <v>0</v>
      </c>
      <c r="AC251" s="63">
        <f>VLOOKUP(A251,DistrictDetail_SY202223,'District Detail SY 202223'!$AB$1,FALSE)</f>
        <v>0</v>
      </c>
      <c r="AD251" s="63">
        <f>VLOOKUP(A251,DistrictDetail_SY202223,'District Detail SY 202223'!$AF$1,FALSE)</f>
        <v>0.60499999999999998</v>
      </c>
    </row>
    <row r="252" spans="1:30" x14ac:dyDescent="0.3">
      <c r="A252" t="s">
        <v>532</v>
      </c>
      <c r="B252" t="s">
        <v>533</v>
      </c>
      <c r="C252" s="61">
        <f t="shared" si="28"/>
        <v>1.891</v>
      </c>
      <c r="D252" s="61">
        <f t="shared" si="36"/>
        <v>2.0620000000000003</v>
      </c>
      <c r="E252" s="61">
        <f t="shared" si="29"/>
        <v>0.17100000000000026</v>
      </c>
      <c r="F252" s="58">
        <f>VLOOKUP(A252,DistrictDetail_SY202223,'District Detail SY 202223'!$Q$1,FALSE)</f>
        <v>0.06</v>
      </c>
      <c r="G252" s="58">
        <f>VLOOKUP(A252,DistrictDetail_SY202223,'District Detail SY 202223'!$AD$1,FALSE)</f>
        <v>0</v>
      </c>
      <c r="H252" s="58">
        <f t="shared" si="30"/>
        <v>-0.06</v>
      </c>
      <c r="I252" s="58">
        <f>VLOOKUP(A252,DistrictDetail_SY202223,'District Detail SY 202223'!$P$1,FALSE)</f>
        <v>0.10200000000000001</v>
      </c>
      <c r="J252" s="58">
        <f>VLOOKUP(A252,DistrictDetail_SY202223,'District Detail SY 202223'!$AE$1,FALSE)</f>
        <v>0.41300000000000003</v>
      </c>
      <c r="K252" s="58">
        <f t="shared" si="31"/>
        <v>0.31100000000000005</v>
      </c>
      <c r="L252" s="58">
        <f>VLOOKUP(A252,DistrictDetail_SY202223,'District Detail SY 202223'!$K$1,FALSE)</f>
        <v>1.2729999999999999</v>
      </c>
      <c r="M252" s="58">
        <f>VLOOKUP(A252,DistrictDetail_SY202223,'District Detail SY 202223'!$T$1,FALSE)</f>
        <v>0.51</v>
      </c>
      <c r="N252" s="58">
        <f t="shared" si="32"/>
        <v>-0.7629999999999999</v>
      </c>
      <c r="O252" s="58">
        <f>VLOOKUP(A252,DistrictDetail_SY202223,'District Detail SY 202223'!$N$1,FALSE)</f>
        <v>0.30499999999999999</v>
      </c>
      <c r="P252" s="58">
        <f>VLOOKUP(A252,DistrictDetail_SY202223,'District Detail SY 202223'!$Y$1,FALSE)</f>
        <v>0.25</v>
      </c>
      <c r="Q252" s="58">
        <f t="shared" si="33"/>
        <v>-5.4999999999999993E-2</v>
      </c>
      <c r="R252" s="58">
        <f>VLOOKUP(A252,DistrictDetail_SY202223,'District Detail SY 202223'!$M$1,FALSE)</f>
        <v>3.9000000000000007E-2</v>
      </c>
      <c r="S252" s="58">
        <f>VLOOKUP(A252,DistrictDetail_SY202223,'District Detail SY 202223'!$X$1,FALSE)</f>
        <v>6.8000000000000005E-2</v>
      </c>
      <c r="T252" s="58">
        <f t="shared" si="34"/>
        <v>2.8999999999999998E-2</v>
      </c>
      <c r="U252" s="58">
        <f>VLOOKUP(A252,DistrictDetail_SY202223,'District Detail SY 202223'!$L$1,FALSE)</f>
        <v>0.112</v>
      </c>
      <c r="V252" s="58">
        <f>VLOOKUP(A252,DistrictDetail_SY202223,'District Detail SY 202223'!$V$1,FALSE)</f>
        <v>0</v>
      </c>
      <c r="W252" s="58">
        <f t="shared" si="35"/>
        <v>-0.112</v>
      </c>
      <c r="X252" s="63">
        <f>VLOOKUP(A252,DistrictDetail_SY202223,'District Detail SY 202223'!$S$1,FALSE)</f>
        <v>0</v>
      </c>
      <c r="Y252" s="63">
        <f>VLOOKUP(A252,DistrictDetail_SY202223,'District Detail SY 202223'!$U$1,FALSE)</f>
        <v>0</v>
      </c>
      <c r="Z252" s="63">
        <f>VLOOKUP(A252,DistrictDetail_SY202223,'District Detail SY 202223'!$W$1,FALSE)</f>
        <v>0.19500000000000001</v>
      </c>
      <c r="AA252" s="63">
        <f>VLOOKUP(A252,DistrictDetail_SY202223,'District Detail SY 202223'!$Z$1,FALSE)</f>
        <v>8.5000000000000006E-2</v>
      </c>
      <c r="AB252" s="63">
        <f>VLOOKUP(A252,DistrictDetail_SY202223,'District Detail SY 202223'!$AA$1,FALSE)</f>
        <v>0</v>
      </c>
      <c r="AC252" s="63">
        <f>VLOOKUP(A252,DistrictDetail_SY202223,'District Detail SY 202223'!$AB$1,FALSE)</f>
        <v>0</v>
      </c>
      <c r="AD252" s="63">
        <f>VLOOKUP(A252,DistrictDetail_SY202223,'District Detail SY 202223'!$AF$1,FALSE)</f>
        <v>0.54100000000000004</v>
      </c>
    </row>
    <row r="253" spans="1:30" x14ac:dyDescent="0.3">
      <c r="A253" t="s">
        <v>534</v>
      </c>
      <c r="B253" t="s">
        <v>535</v>
      </c>
      <c r="C253" s="61">
        <f t="shared" si="28"/>
        <v>27.311</v>
      </c>
      <c r="D253" s="61">
        <f t="shared" si="36"/>
        <v>64.158000000000001</v>
      </c>
      <c r="E253" s="61">
        <f t="shared" si="29"/>
        <v>36.847000000000001</v>
      </c>
      <c r="F253" s="58">
        <f>VLOOKUP(A253,DistrictDetail_SY202223,'District Detail SY 202223'!$Q$1,FALSE)</f>
        <v>1</v>
      </c>
      <c r="G253" s="58">
        <f>VLOOKUP(A253,DistrictDetail_SY202223,'District Detail SY 202223'!$AD$1,FALSE)</f>
        <v>0</v>
      </c>
      <c r="H253" s="58">
        <f t="shared" si="30"/>
        <v>-1</v>
      </c>
      <c r="I253" s="58">
        <f>VLOOKUP(A253,DistrictDetail_SY202223,'District Detail SY 202223'!$P$1,FALSE)</f>
        <v>1.514</v>
      </c>
      <c r="J253" s="58">
        <f>VLOOKUP(A253,DistrictDetail_SY202223,'District Detail SY 202223'!$AE$1,FALSE)</f>
        <v>21.771000000000001</v>
      </c>
      <c r="K253" s="58">
        <f t="shared" si="31"/>
        <v>20.257000000000001</v>
      </c>
      <c r="L253" s="58">
        <f>VLOOKUP(A253,DistrictDetail_SY202223,'District Detail SY 202223'!$K$1,FALSE)</f>
        <v>17.771000000000001</v>
      </c>
      <c r="M253" s="58">
        <f>VLOOKUP(A253,DistrictDetail_SY202223,'District Detail SY 202223'!$T$1,FALSE)</f>
        <v>24.271999999999998</v>
      </c>
      <c r="N253" s="58">
        <f t="shared" si="32"/>
        <v>6.5009999999999977</v>
      </c>
      <c r="O253" s="58">
        <f>VLOOKUP(A253,DistrictDetail_SY202223,'District Detail SY 202223'!$N$1,FALSE)</f>
        <v>4.5940000000000003</v>
      </c>
      <c r="P253" s="58">
        <f>VLOOKUP(A253,DistrictDetail_SY202223,'District Detail SY 202223'!$Y$1,FALSE)</f>
        <v>7</v>
      </c>
      <c r="Q253" s="58">
        <f t="shared" si="33"/>
        <v>2.4059999999999997</v>
      </c>
      <c r="R253" s="58">
        <f>VLOOKUP(A253,DistrictDetail_SY202223,'District Detail SY 202223'!$M$1,FALSE)</f>
        <v>0.62900000000000011</v>
      </c>
      <c r="S253" s="58">
        <f>VLOOKUP(A253,DistrictDetail_SY202223,'District Detail SY 202223'!$X$1,FALSE)</f>
        <v>0</v>
      </c>
      <c r="T253" s="58">
        <f t="shared" si="34"/>
        <v>-0.62900000000000011</v>
      </c>
      <c r="U253" s="58">
        <f>VLOOKUP(A253,DistrictDetail_SY202223,'District Detail SY 202223'!$L$1,FALSE)</f>
        <v>1.8029999999999999</v>
      </c>
      <c r="V253" s="58">
        <f>VLOOKUP(A253,DistrictDetail_SY202223,'District Detail SY 202223'!$V$1,FALSE)</f>
        <v>2</v>
      </c>
      <c r="W253" s="58">
        <f t="shared" si="35"/>
        <v>0.19700000000000006</v>
      </c>
      <c r="X253" s="63">
        <f>VLOOKUP(A253,DistrictDetail_SY202223,'District Detail SY 202223'!$S$1,FALSE)</f>
        <v>0</v>
      </c>
      <c r="Y253" s="63">
        <f>VLOOKUP(A253,DistrictDetail_SY202223,'District Detail SY 202223'!$U$1,FALSE)</f>
        <v>0.65700000000000003</v>
      </c>
      <c r="Z253" s="63">
        <f>VLOOKUP(A253,DistrictDetail_SY202223,'District Detail SY 202223'!$W$1,FALSE)</f>
        <v>0</v>
      </c>
      <c r="AA253" s="63">
        <f>VLOOKUP(A253,DistrictDetail_SY202223,'District Detail SY 202223'!$Z$1,FALSE)</f>
        <v>0</v>
      </c>
      <c r="AB253" s="63">
        <f>VLOOKUP(A253,DistrictDetail_SY202223,'District Detail SY 202223'!$AA$1,FALSE)</f>
        <v>0</v>
      </c>
      <c r="AC253" s="63">
        <f>VLOOKUP(A253,DistrictDetail_SY202223,'District Detail SY 202223'!$AB$1,FALSE)</f>
        <v>0</v>
      </c>
      <c r="AD253" s="63">
        <f>VLOOKUP(A253,DistrictDetail_SY202223,'District Detail SY 202223'!$AF$1,FALSE)</f>
        <v>8.4580000000000002</v>
      </c>
    </row>
    <row r="254" spans="1:30" x14ac:dyDescent="0.3">
      <c r="A254" t="s">
        <v>536</v>
      </c>
      <c r="B254" t="s">
        <v>537</v>
      </c>
      <c r="C254" s="61">
        <f t="shared" si="28"/>
        <v>4.0909999999999993</v>
      </c>
      <c r="D254" s="61">
        <f t="shared" si="36"/>
        <v>7.4110000000000014</v>
      </c>
      <c r="E254" s="61">
        <f t="shared" si="29"/>
        <v>3.3200000000000021</v>
      </c>
      <c r="F254" s="58">
        <f>VLOOKUP(A254,DistrictDetail_SY202223,'District Detail SY 202223'!$Q$1,FALSE)</f>
        <v>0.107</v>
      </c>
      <c r="G254" s="58">
        <f>VLOOKUP(A254,DistrictDetail_SY202223,'District Detail SY 202223'!$AD$1,FALSE)</f>
        <v>0</v>
      </c>
      <c r="H254" s="58">
        <f t="shared" si="30"/>
        <v>-0.107</v>
      </c>
      <c r="I254" s="58">
        <f>VLOOKUP(A254,DistrictDetail_SY202223,'District Detail SY 202223'!$P$1,FALSE)</f>
        <v>0.21399999999999997</v>
      </c>
      <c r="J254" s="58">
        <f>VLOOKUP(A254,DistrictDetail_SY202223,'District Detail SY 202223'!$AE$1,FALSE)</f>
        <v>0</v>
      </c>
      <c r="K254" s="58">
        <f t="shared" si="31"/>
        <v>-0.21399999999999997</v>
      </c>
      <c r="L254" s="58">
        <f>VLOOKUP(A254,DistrictDetail_SY202223,'District Detail SY 202223'!$K$1,FALSE)</f>
        <v>2.8469999999999995</v>
      </c>
      <c r="M254" s="58">
        <f>VLOOKUP(A254,DistrictDetail_SY202223,'District Detail SY 202223'!$T$1,FALSE)</f>
        <v>3.6</v>
      </c>
      <c r="N254" s="58">
        <f t="shared" si="32"/>
        <v>0.75300000000000056</v>
      </c>
      <c r="O254" s="58">
        <f>VLOOKUP(A254,DistrictDetail_SY202223,'District Detail SY 202223'!$N$1,FALSE)</f>
        <v>0.63600000000000001</v>
      </c>
      <c r="P254" s="58">
        <f>VLOOKUP(A254,DistrictDetail_SY202223,'District Detail SY 202223'!$Y$1,FALSE)</f>
        <v>1</v>
      </c>
      <c r="Q254" s="58">
        <f t="shared" si="33"/>
        <v>0.36399999999999999</v>
      </c>
      <c r="R254" s="58">
        <f>VLOOKUP(A254,DistrictDetail_SY202223,'District Detail SY 202223'!$M$1,FALSE)</f>
        <v>7.4999999999999997E-2</v>
      </c>
      <c r="S254" s="58">
        <f>VLOOKUP(A254,DistrictDetail_SY202223,'District Detail SY 202223'!$X$1,FALSE)</f>
        <v>0.29599999999999999</v>
      </c>
      <c r="T254" s="58">
        <f t="shared" si="34"/>
        <v>0.22099999999999997</v>
      </c>
      <c r="U254" s="58">
        <f>VLOOKUP(A254,DistrictDetail_SY202223,'District Detail SY 202223'!$L$1,FALSE)</f>
        <v>0.21200000000000002</v>
      </c>
      <c r="V254" s="58">
        <f>VLOOKUP(A254,DistrictDetail_SY202223,'District Detail SY 202223'!$V$1,FALSE)</f>
        <v>1</v>
      </c>
      <c r="W254" s="58">
        <f t="shared" si="35"/>
        <v>0.78800000000000003</v>
      </c>
      <c r="X254" s="63">
        <f>VLOOKUP(A254,DistrictDetail_SY202223,'District Detail SY 202223'!$S$1,FALSE)</f>
        <v>0</v>
      </c>
      <c r="Y254" s="63">
        <f>VLOOKUP(A254,DistrictDetail_SY202223,'District Detail SY 202223'!$U$1,FALSE)</f>
        <v>0.158</v>
      </c>
      <c r="Z254" s="63">
        <f>VLOOKUP(A254,DistrictDetail_SY202223,'District Detail SY 202223'!$W$1,FALSE)</f>
        <v>0</v>
      </c>
      <c r="AA254" s="63">
        <f>VLOOKUP(A254,DistrictDetail_SY202223,'District Detail SY 202223'!$Z$1,FALSE)</f>
        <v>0</v>
      </c>
      <c r="AB254" s="63">
        <f>VLOOKUP(A254,DistrictDetail_SY202223,'District Detail SY 202223'!$AA$1,FALSE)</f>
        <v>0</v>
      </c>
      <c r="AC254" s="63">
        <f>VLOOKUP(A254,DistrictDetail_SY202223,'District Detail SY 202223'!$AB$1,FALSE)</f>
        <v>0</v>
      </c>
      <c r="AD254" s="63">
        <f>VLOOKUP(A254,DistrictDetail_SY202223,'District Detail SY 202223'!$AF$1,FALSE)</f>
        <v>1.3570000000000002</v>
      </c>
    </row>
    <row r="255" spans="1:30" x14ac:dyDescent="0.3">
      <c r="A255" t="s">
        <v>538</v>
      </c>
      <c r="B255" t="s">
        <v>539</v>
      </c>
      <c r="C255" s="61">
        <f t="shared" si="28"/>
        <v>0.62600000000000011</v>
      </c>
      <c r="D255" s="61">
        <f t="shared" si="36"/>
        <v>0.68700000000000006</v>
      </c>
      <c r="E255" s="61">
        <f t="shared" si="29"/>
        <v>6.0999999999999943E-2</v>
      </c>
      <c r="F255" s="58">
        <f>VLOOKUP(A255,DistrictDetail_SY202223,'District Detail SY 202223'!$Q$1,FALSE)</f>
        <v>3.6999999999999998E-2</v>
      </c>
      <c r="G255" s="58">
        <f>VLOOKUP(A255,DistrictDetail_SY202223,'District Detail SY 202223'!$AD$1,FALSE)</f>
        <v>0</v>
      </c>
      <c r="H255" s="58">
        <f t="shared" si="30"/>
        <v>-3.6999999999999998E-2</v>
      </c>
      <c r="I255" s="58">
        <f>VLOOKUP(A255,DistrictDetail_SY202223,'District Detail SY 202223'!$P$1,FALSE)</f>
        <v>3.9E-2</v>
      </c>
      <c r="J255" s="58">
        <f>VLOOKUP(A255,DistrictDetail_SY202223,'District Detail SY 202223'!$AE$1,FALSE)</f>
        <v>0</v>
      </c>
      <c r="K255" s="58">
        <f t="shared" si="31"/>
        <v>-3.9E-2</v>
      </c>
      <c r="L255" s="58">
        <f>VLOOKUP(A255,DistrictDetail_SY202223,'District Detail SY 202223'!$K$1,FALSE)</f>
        <v>0.34599999999999997</v>
      </c>
      <c r="M255" s="58">
        <f>VLOOKUP(A255,DistrictDetail_SY202223,'District Detail SY 202223'!$T$1,FALSE)</f>
        <v>0.68700000000000006</v>
      </c>
      <c r="N255" s="58">
        <f t="shared" si="32"/>
        <v>0.34100000000000008</v>
      </c>
      <c r="O255" s="58">
        <f>VLOOKUP(A255,DistrictDetail_SY202223,'District Detail SY 202223'!$N$1,FALSE)</f>
        <v>0.123</v>
      </c>
      <c r="P255" s="58">
        <f>VLOOKUP(A255,DistrictDetail_SY202223,'District Detail SY 202223'!$Y$1,FALSE)</f>
        <v>0</v>
      </c>
      <c r="Q255" s="58">
        <f t="shared" si="33"/>
        <v>-0.123</v>
      </c>
      <c r="R255" s="58">
        <f>VLOOKUP(A255,DistrictDetail_SY202223,'District Detail SY 202223'!$M$1,FALSE)</f>
        <v>2.1000000000000001E-2</v>
      </c>
      <c r="S255" s="58">
        <f>VLOOKUP(A255,DistrictDetail_SY202223,'District Detail SY 202223'!$X$1,FALSE)</f>
        <v>0</v>
      </c>
      <c r="T255" s="58">
        <f t="shared" si="34"/>
        <v>-2.1000000000000001E-2</v>
      </c>
      <c r="U255" s="58">
        <f>VLOOKUP(A255,DistrictDetail_SY202223,'District Detail SY 202223'!$L$1,FALSE)</f>
        <v>0.06</v>
      </c>
      <c r="V255" s="58">
        <f>VLOOKUP(A255,DistrictDetail_SY202223,'District Detail SY 202223'!$V$1,FALSE)</f>
        <v>0</v>
      </c>
      <c r="W255" s="58">
        <f t="shared" si="35"/>
        <v>-0.06</v>
      </c>
      <c r="X255" s="63">
        <f>VLOOKUP(A255,DistrictDetail_SY202223,'District Detail SY 202223'!$S$1,FALSE)</f>
        <v>0</v>
      </c>
      <c r="Y255" s="63">
        <f>VLOOKUP(A255,DistrictDetail_SY202223,'District Detail SY 202223'!$U$1,FALSE)</f>
        <v>0</v>
      </c>
      <c r="Z255" s="63">
        <f>VLOOKUP(A255,DistrictDetail_SY202223,'District Detail SY 202223'!$W$1,FALSE)</f>
        <v>0</v>
      </c>
      <c r="AA255" s="63">
        <f>VLOOKUP(A255,DistrictDetail_SY202223,'District Detail SY 202223'!$Z$1,FALSE)</f>
        <v>0</v>
      </c>
      <c r="AB255" s="63">
        <f>VLOOKUP(A255,DistrictDetail_SY202223,'District Detail SY 202223'!$AA$1,FALSE)</f>
        <v>0</v>
      </c>
      <c r="AC255" s="63">
        <f>VLOOKUP(A255,DistrictDetail_SY202223,'District Detail SY 202223'!$AB$1,FALSE)</f>
        <v>0</v>
      </c>
      <c r="AD255" s="63">
        <f>VLOOKUP(A255,DistrictDetail_SY202223,'District Detail SY 202223'!$AF$1,FALSE)</f>
        <v>0</v>
      </c>
    </row>
    <row r="256" spans="1:30" x14ac:dyDescent="0.3">
      <c r="A256" t="s">
        <v>540</v>
      </c>
      <c r="B256" t="s">
        <v>1034</v>
      </c>
      <c r="C256" s="61">
        <f t="shared" si="28"/>
        <v>2.4930000000000003</v>
      </c>
      <c r="D256" s="61">
        <f t="shared" si="36"/>
        <v>5.3549999999999995</v>
      </c>
      <c r="E256" s="61">
        <f t="shared" si="29"/>
        <v>2.8619999999999992</v>
      </c>
      <c r="F256" s="58">
        <f>VLOOKUP(A256,DistrictDetail_SY202223,'District Detail SY 202223'!$Q$1,FALSE)</f>
        <v>0.12</v>
      </c>
      <c r="G256" s="58">
        <f>VLOOKUP(A256,DistrictDetail_SY202223,'District Detail SY 202223'!$AD$1,FALSE)</f>
        <v>0</v>
      </c>
      <c r="H256" s="58">
        <f t="shared" si="30"/>
        <v>-0.12</v>
      </c>
      <c r="I256" s="58">
        <f>VLOOKUP(A256,DistrictDetail_SY202223,'District Detail SY 202223'!$P$1,FALSE)</f>
        <v>0.14800000000000002</v>
      </c>
      <c r="J256" s="58">
        <f>VLOOKUP(A256,DistrictDetail_SY202223,'District Detail SY 202223'!$AE$1,FALSE)</f>
        <v>2.0249999999999999</v>
      </c>
      <c r="K256" s="58">
        <f t="shared" si="31"/>
        <v>1.8769999999999998</v>
      </c>
      <c r="L256" s="58">
        <f>VLOOKUP(A256,DistrictDetail_SY202223,'District Detail SY 202223'!$K$1,FALSE)</f>
        <v>1.484</v>
      </c>
      <c r="M256" s="58">
        <f>VLOOKUP(A256,DistrictDetail_SY202223,'District Detail SY 202223'!$T$1,FALSE)</f>
        <v>2.41</v>
      </c>
      <c r="N256" s="58">
        <f t="shared" si="32"/>
        <v>0.92600000000000016</v>
      </c>
      <c r="O256" s="58">
        <f>VLOOKUP(A256,DistrictDetail_SY202223,'District Detail SY 202223'!$N$1,FALSE)</f>
        <v>0.46699999999999997</v>
      </c>
      <c r="P256" s="58">
        <f>VLOOKUP(A256,DistrictDetail_SY202223,'District Detail SY 202223'!$Y$1,FALSE)</f>
        <v>0</v>
      </c>
      <c r="Q256" s="58">
        <f t="shared" si="33"/>
        <v>-0.46699999999999997</v>
      </c>
      <c r="R256" s="58">
        <f>VLOOKUP(A256,DistrictDetail_SY202223,'District Detail SY 202223'!$M$1,FALSE)</f>
        <v>7.0000000000000007E-2</v>
      </c>
      <c r="S256" s="58">
        <f>VLOOKUP(A256,DistrictDetail_SY202223,'District Detail SY 202223'!$X$1,FALSE)</f>
        <v>5.0000000000000001E-3</v>
      </c>
      <c r="T256" s="58">
        <f t="shared" si="34"/>
        <v>-6.5000000000000002E-2</v>
      </c>
      <c r="U256" s="58">
        <f>VLOOKUP(A256,DistrictDetail_SY202223,'District Detail SY 202223'!$L$1,FALSE)</f>
        <v>0.20400000000000001</v>
      </c>
      <c r="V256" s="58">
        <f>VLOOKUP(A256,DistrictDetail_SY202223,'District Detail SY 202223'!$V$1,FALSE)</f>
        <v>0</v>
      </c>
      <c r="W256" s="58">
        <f t="shared" si="35"/>
        <v>-0.20400000000000001</v>
      </c>
      <c r="X256" s="63">
        <f>VLOOKUP(A256,DistrictDetail_SY202223,'District Detail SY 202223'!$S$1,FALSE)</f>
        <v>0</v>
      </c>
      <c r="Y256" s="63">
        <f>VLOOKUP(A256,DistrictDetail_SY202223,'District Detail SY 202223'!$U$1,FALSE)</f>
        <v>4.2999999999999997E-2</v>
      </c>
      <c r="Z256" s="63">
        <f>VLOOKUP(A256,DistrictDetail_SY202223,'District Detail SY 202223'!$W$1,FALSE)</f>
        <v>8.5999999999999993E-2</v>
      </c>
      <c r="AA256" s="63">
        <f>VLOOKUP(A256,DistrictDetail_SY202223,'District Detail SY 202223'!$Z$1,FALSE)</f>
        <v>2.1000000000000001E-2</v>
      </c>
      <c r="AB256" s="63">
        <f>VLOOKUP(A256,DistrictDetail_SY202223,'District Detail SY 202223'!$AA$1,FALSE)</f>
        <v>0</v>
      </c>
      <c r="AC256" s="63">
        <f>VLOOKUP(A256,DistrictDetail_SY202223,'District Detail SY 202223'!$AB$1,FALSE)</f>
        <v>0</v>
      </c>
      <c r="AD256" s="63">
        <f>VLOOKUP(A256,DistrictDetail_SY202223,'District Detail SY 202223'!$AF$1,FALSE)</f>
        <v>0.76500000000000001</v>
      </c>
    </row>
    <row r="257" spans="1:30" x14ac:dyDescent="0.3">
      <c r="A257" t="s">
        <v>542</v>
      </c>
      <c r="B257" t="s">
        <v>543</v>
      </c>
      <c r="C257" s="61">
        <f t="shared" si="28"/>
        <v>95.491</v>
      </c>
      <c r="D257" s="61">
        <f t="shared" si="36"/>
        <v>170.72</v>
      </c>
      <c r="E257" s="61">
        <f t="shared" si="29"/>
        <v>75.228999999999999</v>
      </c>
      <c r="F257" s="58">
        <f>VLOOKUP(A257,DistrictDetail_SY202223,'District Detail SY 202223'!$Q$1,FALSE)</f>
        <v>3.105</v>
      </c>
      <c r="G257" s="58">
        <f>VLOOKUP(A257,DistrictDetail_SY202223,'District Detail SY 202223'!$AD$1,FALSE)</f>
        <v>0.98899999999999999</v>
      </c>
      <c r="H257" s="58">
        <f t="shared" si="30"/>
        <v>-2.1160000000000001</v>
      </c>
      <c r="I257" s="58">
        <f>VLOOKUP(A257,DistrictDetail_SY202223,'District Detail SY 202223'!$P$1,FALSE)</f>
        <v>5.1790000000000003</v>
      </c>
      <c r="J257" s="58">
        <f>VLOOKUP(A257,DistrictDetail_SY202223,'District Detail SY 202223'!$AE$1,FALSE)</f>
        <v>27.478999999999999</v>
      </c>
      <c r="K257" s="58">
        <f t="shared" si="31"/>
        <v>22.299999999999997</v>
      </c>
      <c r="L257" s="58">
        <f>VLOOKUP(A257,DistrictDetail_SY202223,'District Detail SY 202223'!$K$1,FALSE)</f>
        <v>63.860999999999997</v>
      </c>
      <c r="M257" s="58">
        <f>VLOOKUP(A257,DistrictDetail_SY202223,'District Detail SY 202223'!$T$1,FALSE)</f>
        <v>85.554999999999993</v>
      </c>
      <c r="N257" s="58">
        <f t="shared" si="32"/>
        <v>21.693999999999996</v>
      </c>
      <c r="O257" s="58">
        <f>VLOOKUP(A257,DistrictDetail_SY202223,'District Detail SY 202223'!$N$1,FALSE)</f>
        <v>15.554</v>
      </c>
      <c r="P257" s="58">
        <f>VLOOKUP(A257,DistrictDetail_SY202223,'District Detail SY 202223'!$Y$1,FALSE)</f>
        <v>10.76</v>
      </c>
      <c r="Q257" s="58">
        <f t="shared" si="33"/>
        <v>-4.7940000000000005</v>
      </c>
      <c r="R257" s="58">
        <f>VLOOKUP(A257,DistrictDetail_SY202223,'District Detail SY 202223'!$M$1,FALSE)</f>
        <v>2.0190000000000001</v>
      </c>
      <c r="S257" s="58">
        <f>VLOOKUP(A257,DistrictDetail_SY202223,'District Detail SY 202223'!$X$1,FALSE)</f>
        <v>6.2370000000000001</v>
      </c>
      <c r="T257" s="58">
        <f t="shared" si="34"/>
        <v>4.218</v>
      </c>
      <c r="U257" s="58">
        <f>VLOOKUP(A257,DistrictDetail_SY202223,'District Detail SY 202223'!$L$1,FALSE)</f>
        <v>5.7729999999999997</v>
      </c>
      <c r="V257" s="58">
        <f>VLOOKUP(A257,DistrictDetail_SY202223,'District Detail SY 202223'!$V$1,FALSE)</f>
        <v>1</v>
      </c>
      <c r="W257" s="58">
        <f t="shared" si="35"/>
        <v>-4.7729999999999997</v>
      </c>
      <c r="X257" s="63">
        <f>VLOOKUP(A257,DistrictDetail_SY202223,'District Detail SY 202223'!$S$1,FALSE)</f>
        <v>0.95099999999999996</v>
      </c>
      <c r="Y257" s="63">
        <f>VLOOKUP(A257,DistrictDetail_SY202223,'District Detail SY 202223'!$U$1,FALSE)</f>
        <v>4.0369999999999999</v>
      </c>
      <c r="Z257" s="63">
        <f>VLOOKUP(A257,DistrictDetail_SY202223,'District Detail SY 202223'!$W$1,FALSE)</f>
        <v>11.953000000000001</v>
      </c>
      <c r="AA257" s="63">
        <f>VLOOKUP(A257,DistrictDetail_SY202223,'District Detail SY 202223'!$Z$1,FALSE)</f>
        <v>2.109</v>
      </c>
      <c r="AB257" s="63">
        <f>VLOOKUP(A257,DistrictDetail_SY202223,'District Detail SY 202223'!$AA$1,FALSE)</f>
        <v>0</v>
      </c>
      <c r="AC257" s="63">
        <f>VLOOKUP(A257,DistrictDetail_SY202223,'District Detail SY 202223'!$AB$1,FALSE)</f>
        <v>0</v>
      </c>
      <c r="AD257" s="63">
        <f>VLOOKUP(A257,DistrictDetail_SY202223,'District Detail SY 202223'!$AF$1,FALSE)</f>
        <v>19.649999999999999</v>
      </c>
    </row>
    <row r="258" spans="1:30" x14ac:dyDescent="0.3">
      <c r="A258" t="s">
        <v>544</v>
      </c>
      <c r="B258" t="s">
        <v>545</v>
      </c>
      <c r="C258" s="61">
        <f t="shared" si="28"/>
        <v>0.23699999999999999</v>
      </c>
      <c r="D258" s="61">
        <f t="shared" si="36"/>
        <v>0.60299999999999998</v>
      </c>
      <c r="E258" s="61">
        <f t="shared" si="29"/>
        <v>0.36599999999999999</v>
      </c>
      <c r="F258" s="58">
        <f>VLOOKUP(A258,DistrictDetail_SY202223,'District Detail SY 202223'!$Q$1,FALSE)</f>
        <v>7.0000000000000001E-3</v>
      </c>
      <c r="G258" s="58">
        <f>VLOOKUP(A258,DistrictDetail_SY202223,'District Detail SY 202223'!$AD$1,FALSE)</f>
        <v>0</v>
      </c>
      <c r="H258" s="58">
        <f t="shared" si="30"/>
        <v>-7.0000000000000001E-3</v>
      </c>
      <c r="I258" s="58">
        <f>VLOOKUP(A258,DistrictDetail_SY202223,'District Detail SY 202223'!$P$1,FALSE)</f>
        <v>1.2E-2</v>
      </c>
      <c r="J258" s="58">
        <f>VLOOKUP(A258,DistrictDetail_SY202223,'District Detail SY 202223'!$AE$1,FALSE)</f>
        <v>0.245</v>
      </c>
      <c r="K258" s="58">
        <f t="shared" si="31"/>
        <v>0.23299999999999998</v>
      </c>
      <c r="L258" s="58">
        <f>VLOOKUP(A258,DistrictDetail_SY202223,'District Detail SY 202223'!$K$1,FALSE)</f>
        <v>0.16399999999999998</v>
      </c>
      <c r="M258" s="58">
        <f>VLOOKUP(A258,DistrictDetail_SY202223,'District Detail SY 202223'!$T$1,FALSE)</f>
        <v>0.2</v>
      </c>
      <c r="N258" s="58">
        <f t="shared" si="32"/>
        <v>3.6000000000000032E-2</v>
      </c>
      <c r="O258" s="58">
        <f>VLOOKUP(A258,DistrictDetail_SY202223,'District Detail SY 202223'!$N$1,FALSE)</f>
        <v>3.4999999999999996E-2</v>
      </c>
      <c r="P258" s="58">
        <f>VLOOKUP(A258,DistrictDetail_SY202223,'District Detail SY 202223'!$Y$1,FALSE)</f>
        <v>0.152</v>
      </c>
      <c r="Q258" s="58">
        <f t="shared" si="33"/>
        <v>0.11699999999999999</v>
      </c>
      <c r="R258" s="58">
        <f>VLOOKUP(A258,DistrictDetail_SY202223,'District Detail SY 202223'!$M$1,FALSE)</f>
        <v>5.0000000000000001E-3</v>
      </c>
      <c r="S258" s="58">
        <f>VLOOKUP(A258,DistrictDetail_SY202223,'District Detail SY 202223'!$X$1,FALSE)</f>
        <v>1E-3</v>
      </c>
      <c r="T258" s="58">
        <f t="shared" si="34"/>
        <v>-4.0000000000000001E-3</v>
      </c>
      <c r="U258" s="58">
        <f>VLOOKUP(A258,DistrictDetail_SY202223,'District Detail SY 202223'!$L$1,FALSE)</f>
        <v>1.4E-2</v>
      </c>
      <c r="V258" s="58">
        <f>VLOOKUP(A258,DistrictDetail_SY202223,'District Detail SY 202223'!$V$1,FALSE)</f>
        <v>0</v>
      </c>
      <c r="W258" s="58">
        <f t="shared" si="35"/>
        <v>-1.4E-2</v>
      </c>
      <c r="X258" s="63">
        <f>VLOOKUP(A258,DistrictDetail_SY202223,'District Detail SY 202223'!$S$1,FALSE)</f>
        <v>0</v>
      </c>
      <c r="Y258" s="63">
        <f>VLOOKUP(A258,DistrictDetail_SY202223,'District Detail SY 202223'!$U$1,FALSE)</f>
        <v>4.0000000000000001E-3</v>
      </c>
      <c r="Z258" s="63">
        <f>VLOOKUP(A258,DistrictDetail_SY202223,'District Detail SY 202223'!$W$1,FALSE)</f>
        <v>1E-3</v>
      </c>
      <c r="AA258" s="63">
        <f>VLOOKUP(A258,DistrictDetail_SY202223,'District Detail SY 202223'!$Z$1,FALSE)</f>
        <v>0</v>
      </c>
      <c r="AB258" s="63">
        <f>VLOOKUP(A258,DistrictDetail_SY202223,'District Detail SY 202223'!$AA$1,FALSE)</f>
        <v>0</v>
      </c>
      <c r="AC258" s="63">
        <f>VLOOKUP(A258,DistrictDetail_SY202223,'District Detail SY 202223'!$AB$1,FALSE)</f>
        <v>0</v>
      </c>
      <c r="AD258" s="63">
        <f>VLOOKUP(A258,DistrictDetail_SY202223,'District Detail SY 202223'!$AF$1,FALSE)</f>
        <v>0</v>
      </c>
    </row>
    <row r="259" spans="1:30" x14ac:dyDescent="0.3">
      <c r="A259" t="s">
        <v>546</v>
      </c>
      <c r="B259" t="s">
        <v>547</v>
      </c>
      <c r="C259" s="61">
        <f t="shared" si="28"/>
        <v>0.49600000000000005</v>
      </c>
      <c r="D259" s="61">
        <f t="shared" si="36"/>
        <v>1.3639999999999999</v>
      </c>
      <c r="E259" s="61">
        <f t="shared" si="29"/>
        <v>0.86799999999999988</v>
      </c>
      <c r="F259" s="58">
        <f>VLOOKUP(A259,DistrictDetail_SY202223,'District Detail SY 202223'!$Q$1,FALSE)</f>
        <v>1.7000000000000001E-2</v>
      </c>
      <c r="G259" s="58">
        <f>VLOOKUP(A259,DistrictDetail_SY202223,'District Detail SY 202223'!$AD$1,FALSE)</f>
        <v>0</v>
      </c>
      <c r="H259" s="58">
        <f t="shared" si="30"/>
        <v>-1.7000000000000001E-2</v>
      </c>
      <c r="I259" s="58">
        <f>VLOOKUP(A259,DistrictDetail_SY202223,'District Detail SY 202223'!$P$1,FALSE)</f>
        <v>2.7E-2</v>
      </c>
      <c r="J259" s="58">
        <f>VLOOKUP(A259,DistrictDetail_SY202223,'District Detail SY 202223'!$AE$1,FALSE)</f>
        <v>0.36399999999999999</v>
      </c>
      <c r="K259" s="58">
        <f t="shared" si="31"/>
        <v>0.33699999999999997</v>
      </c>
      <c r="L259" s="58">
        <f>VLOOKUP(A259,DistrictDetail_SY202223,'District Detail SY 202223'!$K$1,FALSE)</f>
        <v>0.33100000000000002</v>
      </c>
      <c r="M259" s="58">
        <f>VLOOKUP(A259,DistrictDetail_SY202223,'District Detail SY 202223'!$T$1,FALSE)</f>
        <v>1</v>
      </c>
      <c r="N259" s="58">
        <f t="shared" si="32"/>
        <v>0.66900000000000004</v>
      </c>
      <c r="O259" s="58">
        <f>VLOOKUP(A259,DistrictDetail_SY202223,'District Detail SY 202223'!$N$1,FALSE)</f>
        <v>8.1000000000000003E-2</v>
      </c>
      <c r="P259" s="58">
        <f>VLOOKUP(A259,DistrictDetail_SY202223,'District Detail SY 202223'!$Y$1,FALSE)</f>
        <v>0</v>
      </c>
      <c r="Q259" s="58">
        <f t="shared" si="33"/>
        <v>-8.1000000000000003E-2</v>
      </c>
      <c r="R259" s="58">
        <f>VLOOKUP(A259,DistrictDetail_SY202223,'District Detail SY 202223'!$M$1,FALSE)</f>
        <v>9.9999999999999985E-3</v>
      </c>
      <c r="S259" s="58">
        <f>VLOOKUP(A259,DistrictDetail_SY202223,'District Detail SY 202223'!$X$1,FALSE)</f>
        <v>0</v>
      </c>
      <c r="T259" s="58">
        <f t="shared" si="34"/>
        <v>-9.9999999999999985E-3</v>
      </c>
      <c r="U259" s="58">
        <f>VLOOKUP(A259,DistrictDetail_SY202223,'District Detail SY 202223'!$L$1,FALSE)</f>
        <v>0.03</v>
      </c>
      <c r="V259" s="58">
        <f>VLOOKUP(A259,DistrictDetail_SY202223,'District Detail SY 202223'!$V$1,FALSE)</f>
        <v>0</v>
      </c>
      <c r="W259" s="58">
        <f t="shared" si="35"/>
        <v>-0.03</v>
      </c>
      <c r="X259" s="63">
        <f>VLOOKUP(A259,DistrictDetail_SY202223,'District Detail SY 202223'!$S$1,FALSE)</f>
        <v>0</v>
      </c>
      <c r="Y259" s="63">
        <f>VLOOKUP(A259,DistrictDetail_SY202223,'District Detail SY 202223'!$U$1,FALSE)</f>
        <v>0</v>
      </c>
      <c r="Z259" s="63">
        <f>VLOOKUP(A259,DistrictDetail_SY202223,'District Detail SY 202223'!$W$1,FALSE)</f>
        <v>0</v>
      </c>
      <c r="AA259" s="63">
        <f>VLOOKUP(A259,DistrictDetail_SY202223,'District Detail SY 202223'!$Z$1,FALSE)</f>
        <v>0</v>
      </c>
      <c r="AB259" s="63">
        <f>VLOOKUP(A259,DistrictDetail_SY202223,'District Detail SY 202223'!$AA$1,FALSE)</f>
        <v>0</v>
      </c>
      <c r="AC259" s="63">
        <f>VLOOKUP(A259,DistrictDetail_SY202223,'District Detail SY 202223'!$AB$1,FALSE)</f>
        <v>0</v>
      </c>
      <c r="AD259" s="63">
        <f>VLOOKUP(A259,DistrictDetail_SY202223,'District Detail SY 202223'!$AF$1,FALSE)</f>
        <v>0</v>
      </c>
    </row>
    <row r="260" spans="1:30" x14ac:dyDescent="0.3">
      <c r="A260" t="s">
        <v>548</v>
      </c>
      <c r="B260" t="s">
        <v>549</v>
      </c>
      <c r="C260" s="61">
        <f t="shared" si="28"/>
        <v>15.176</v>
      </c>
      <c r="D260" s="61">
        <f t="shared" si="36"/>
        <v>35.608999999999995</v>
      </c>
      <c r="E260" s="61">
        <f t="shared" si="29"/>
        <v>20.432999999999993</v>
      </c>
      <c r="F260" s="58">
        <f>VLOOKUP(A260,DistrictDetail_SY202223,'District Detail SY 202223'!$Q$1,FALSE)</f>
        <v>0.502</v>
      </c>
      <c r="G260" s="58">
        <f>VLOOKUP(A260,DistrictDetail_SY202223,'District Detail SY 202223'!$AD$1,FALSE)</f>
        <v>0.73099999999999998</v>
      </c>
      <c r="H260" s="58">
        <f t="shared" si="30"/>
        <v>0.22899999999999998</v>
      </c>
      <c r="I260" s="58">
        <f>VLOOKUP(A260,DistrictDetail_SY202223,'District Detail SY 202223'!$P$1,FALSE)</f>
        <v>0.82499999999999996</v>
      </c>
      <c r="J260" s="58">
        <f>VLOOKUP(A260,DistrictDetail_SY202223,'District Detail SY 202223'!$AE$1,FALSE)</f>
        <v>10.183</v>
      </c>
      <c r="K260" s="58">
        <f t="shared" si="31"/>
        <v>9.3580000000000005</v>
      </c>
      <c r="L260" s="58">
        <f>VLOOKUP(A260,DistrictDetail_SY202223,'District Detail SY 202223'!$K$1,FALSE)</f>
        <v>10.116</v>
      </c>
      <c r="M260" s="58">
        <f>VLOOKUP(A260,DistrictDetail_SY202223,'District Detail SY 202223'!$T$1,FALSE)</f>
        <v>11.6</v>
      </c>
      <c r="N260" s="58">
        <f t="shared" si="32"/>
        <v>1.484</v>
      </c>
      <c r="O260" s="58">
        <f>VLOOKUP(A260,DistrictDetail_SY202223,'District Detail SY 202223'!$N$1,FALSE)</f>
        <v>2.4779999999999998</v>
      </c>
      <c r="P260" s="58">
        <f>VLOOKUP(A260,DistrictDetail_SY202223,'District Detail SY 202223'!$Y$1,FALSE)</f>
        <v>3.95</v>
      </c>
      <c r="Q260" s="58">
        <f t="shared" si="33"/>
        <v>1.4720000000000004</v>
      </c>
      <c r="R260" s="58">
        <f>VLOOKUP(A260,DistrictDetail_SY202223,'District Detail SY 202223'!$M$1,FALSE)</f>
        <v>0.32500000000000007</v>
      </c>
      <c r="S260" s="58">
        <f>VLOOKUP(A260,DistrictDetail_SY202223,'District Detail SY 202223'!$X$1,FALSE)</f>
        <v>2.024</v>
      </c>
      <c r="T260" s="58">
        <f t="shared" si="34"/>
        <v>1.6989999999999998</v>
      </c>
      <c r="U260" s="58">
        <f>VLOOKUP(A260,DistrictDetail_SY202223,'District Detail SY 202223'!$L$1,FALSE)</f>
        <v>0.93</v>
      </c>
      <c r="V260" s="58">
        <f>VLOOKUP(A260,DistrictDetail_SY202223,'District Detail SY 202223'!$V$1,FALSE)</f>
        <v>0</v>
      </c>
      <c r="W260" s="58">
        <f t="shared" si="35"/>
        <v>-0.93</v>
      </c>
      <c r="X260" s="63">
        <f>VLOOKUP(A260,DistrictDetail_SY202223,'District Detail SY 202223'!$S$1,FALSE)</f>
        <v>0</v>
      </c>
      <c r="Y260" s="63">
        <f>VLOOKUP(A260,DistrictDetail_SY202223,'District Detail SY 202223'!$U$1,FALSE)</f>
        <v>0.189</v>
      </c>
      <c r="Z260" s="63">
        <f>VLOOKUP(A260,DistrictDetail_SY202223,'District Detail SY 202223'!$W$1,FALSE)</f>
        <v>1.079</v>
      </c>
      <c r="AA260" s="63">
        <f>VLOOKUP(A260,DistrictDetail_SY202223,'District Detail SY 202223'!$Z$1,FALSE)</f>
        <v>0.16200000000000001</v>
      </c>
      <c r="AB260" s="63">
        <f>VLOOKUP(A260,DistrictDetail_SY202223,'District Detail SY 202223'!$AA$1,FALSE)</f>
        <v>0</v>
      </c>
      <c r="AC260" s="63">
        <f>VLOOKUP(A260,DistrictDetail_SY202223,'District Detail SY 202223'!$AB$1,FALSE)</f>
        <v>0.27</v>
      </c>
      <c r="AD260" s="63">
        <f>VLOOKUP(A260,DistrictDetail_SY202223,'District Detail SY 202223'!$AF$1,FALSE)</f>
        <v>5.4209999999999994</v>
      </c>
    </row>
    <row r="261" spans="1:30" x14ac:dyDescent="0.3">
      <c r="A261" t="s">
        <v>550</v>
      </c>
      <c r="B261" t="s">
        <v>551</v>
      </c>
      <c r="C261" s="61">
        <f t="shared" ref="C261:C318" si="37">U261+R261+O261+L261+F261+I261</f>
        <v>3.1000000000000007E-2</v>
      </c>
      <c r="D261" s="61">
        <f t="shared" si="36"/>
        <v>0</v>
      </c>
      <c r="E261" s="61">
        <f t="shared" ref="E261:E318" si="38">D261-C261</f>
        <v>-3.1000000000000007E-2</v>
      </c>
      <c r="F261" s="58">
        <f>VLOOKUP(A261,DistrictDetail_SY202223,'District Detail SY 202223'!$Q$1,FALSE)</f>
        <v>2E-3</v>
      </c>
      <c r="G261" s="58">
        <f>VLOOKUP(A261,DistrictDetail_SY202223,'District Detail SY 202223'!$AD$1,FALSE)</f>
        <v>0</v>
      </c>
      <c r="H261" s="58">
        <f t="shared" ref="H261:H318" si="39">G261-F261</f>
        <v>-2E-3</v>
      </c>
      <c r="I261" s="58">
        <f>VLOOKUP(A261,DistrictDetail_SY202223,'District Detail SY 202223'!$P$1,FALSE)</f>
        <v>2E-3</v>
      </c>
      <c r="J261" s="58">
        <f>VLOOKUP(A261,DistrictDetail_SY202223,'District Detail SY 202223'!$AE$1,FALSE)</f>
        <v>0</v>
      </c>
      <c r="K261" s="58">
        <f t="shared" ref="K261:K318" si="40">J261-I261</f>
        <v>-2E-3</v>
      </c>
      <c r="L261" s="58">
        <f>VLOOKUP(A261,DistrictDetail_SY202223,'District Detail SY 202223'!$K$1,FALSE)</f>
        <v>1.7000000000000001E-2</v>
      </c>
      <c r="M261" s="58">
        <f>VLOOKUP(A261,DistrictDetail_SY202223,'District Detail SY 202223'!$T$1,FALSE)</f>
        <v>0</v>
      </c>
      <c r="N261" s="58">
        <f t="shared" ref="N261:N318" si="41">M261-L261</f>
        <v>-1.7000000000000001E-2</v>
      </c>
      <c r="O261" s="58">
        <f>VLOOKUP(A261,DistrictDetail_SY202223,'District Detail SY 202223'!$N$1,FALSE)</f>
        <v>6.0000000000000001E-3</v>
      </c>
      <c r="P261" s="58">
        <f>VLOOKUP(A261,DistrictDetail_SY202223,'District Detail SY 202223'!$Y$1,FALSE)</f>
        <v>0</v>
      </c>
      <c r="Q261" s="58">
        <f t="shared" ref="Q261:Q318" si="42">P261-O261</f>
        <v>-6.0000000000000001E-3</v>
      </c>
      <c r="R261" s="58">
        <f>VLOOKUP(A261,DistrictDetail_SY202223,'District Detail SY 202223'!$M$1,FALSE)</f>
        <v>1E-3</v>
      </c>
      <c r="S261" s="58">
        <f>VLOOKUP(A261,DistrictDetail_SY202223,'District Detail SY 202223'!$X$1,FALSE)</f>
        <v>0</v>
      </c>
      <c r="T261" s="58">
        <f t="shared" ref="T261:T318" si="43">S261-R261</f>
        <v>-1E-3</v>
      </c>
      <c r="U261" s="58">
        <f>VLOOKUP(A261,DistrictDetail_SY202223,'District Detail SY 202223'!$L$1,FALSE)</f>
        <v>3.0000000000000001E-3</v>
      </c>
      <c r="V261" s="58">
        <f>VLOOKUP(A261,DistrictDetail_SY202223,'District Detail SY 202223'!$V$1,FALSE)</f>
        <v>0</v>
      </c>
      <c r="W261" s="58">
        <f t="shared" ref="W261:W318" si="44">V261-U261</f>
        <v>-3.0000000000000001E-3</v>
      </c>
      <c r="X261" s="63">
        <f>VLOOKUP(A261,DistrictDetail_SY202223,'District Detail SY 202223'!$S$1,FALSE)</f>
        <v>0</v>
      </c>
      <c r="Y261" s="63">
        <f>VLOOKUP(A261,DistrictDetail_SY202223,'District Detail SY 202223'!$U$1,FALSE)</f>
        <v>0</v>
      </c>
      <c r="Z261" s="63">
        <f>VLOOKUP(A261,DistrictDetail_SY202223,'District Detail SY 202223'!$W$1,FALSE)</f>
        <v>0</v>
      </c>
      <c r="AA261" s="63">
        <f>VLOOKUP(A261,DistrictDetail_SY202223,'District Detail SY 202223'!$Z$1,FALSE)</f>
        <v>0</v>
      </c>
      <c r="AB261" s="63">
        <f>VLOOKUP(A261,DistrictDetail_SY202223,'District Detail SY 202223'!$AA$1,FALSE)</f>
        <v>0</v>
      </c>
      <c r="AC261" s="63">
        <f>VLOOKUP(A261,DistrictDetail_SY202223,'District Detail SY 202223'!$AB$1,FALSE)</f>
        <v>0</v>
      </c>
      <c r="AD261" s="63">
        <f>VLOOKUP(A261,DistrictDetail_SY202223,'District Detail SY 202223'!$AF$1,FALSE)</f>
        <v>0</v>
      </c>
    </row>
    <row r="262" spans="1:30" x14ac:dyDescent="0.3">
      <c r="A262" t="s">
        <v>552</v>
      </c>
      <c r="B262" t="s">
        <v>553</v>
      </c>
      <c r="C262" s="61">
        <f t="shared" si="37"/>
        <v>8.3000000000000018E-2</v>
      </c>
      <c r="D262" s="61">
        <f t="shared" ref="D262:D318" si="45">V262+S262+P262+M262+G262+J262+X262+Y262+Z262+AA262+AB262+AC262+AD262</f>
        <v>0</v>
      </c>
      <c r="E262" s="61">
        <f t="shared" si="38"/>
        <v>-8.3000000000000018E-2</v>
      </c>
      <c r="F262" s="58">
        <f>VLOOKUP(A262,DistrictDetail_SY202223,'District Detail SY 202223'!$Q$1,FALSE)</f>
        <v>4.0000000000000001E-3</v>
      </c>
      <c r="G262" s="58">
        <f>VLOOKUP(A262,DistrictDetail_SY202223,'District Detail SY 202223'!$AD$1,FALSE)</f>
        <v>0</v>
      </c>
      <c r="H262" s="58">
        <f t="shared" si="39"/>
        <v>-4.0000000000000001E-3</v>
      </c>
      <c r="I262" s="58">
        <f>VLOOKUP(A262,DistrictDetail_SY202223,'District Detail SY 202223'!$P$1,FALSE)</f>
        <v>5.0000000000000001E-3</v>
      </c>
      <c r="J262" s="58">
        <f>VLOOKUP(A262,DistrictDetail_SY202223,'District Detail SY 202223'!$AE$1,FALSE)</f>
        <v>0</v>
      </c>
      <c r="K262" s="58">
        <f t="shared" si="40"/>
        <v>-5.0000000000000001E-3</v>
      </c>
      <c r="L262" s="58">
        <f>VLOOKUP(A262,DistrictDetail_SY202223,'District Detail SY 202223'!$K$1,FALSE)</f>
        <v>0.05</v>
      </c>
      <c r="M262" s="58">
        <f>VLOOKUP(A262,DistrictDetail_SY202223,'District Detail SY 202223'!$T$1,FALSE)</f>
        <v>0</v>
      </c>
      <c r="N262" s="58">
        <f t="shared" si="41"/>
        <v>-0.05</v>
      </c>
      <c r="O262" s="58">
        <f>VLOOKUP(A262,DistrictDetail_SY202223,'District Detail SY 202223'!$N$1,FALSE)</f>
        <v>1.6E-2</v>
      </c>
      <c r="P262" s="58">
        <f>VLOOKUP(A262,DistrictDetail_SY202223,'District Detail SY 202223'!$Y$1,FALSE)</f>
        <v>0</v>
      </c>
      <c r="Q262" s="58">
        <f t="shared" si="42"/>
        <v>-1.6E-2</v>
      </c>
      <c r="R262" s="58">
        <f>VLOOKUP(A262,DistrictDetail_SY202223,'District Detail SY 202223'!$M$1,FALSE)</f>
        <v>2E-3</v>
      </c>
      <c r="S262" s="58">
        <f>VLOOKUP(A262,DistrictDetail_SY202223,'District Detail SY 202223'!$X$1,FALSE)</f>
        <v>0</v>
      </c>
      <c r="T262" s="58">
        <f t="shared" si="43"/>
        <v>-2E-3</v>
      </c>
      <c r="U262" s="58">
        <f>VLOOKUP(A262,DistrictDetail_SY202223,'District Detail SY 202223'!$L$1,FALSE)</f>
        <v>6.0000000000000001E-3</v>
      </c>
      <c r="V262" s="58">
        <f>VLOOKUP(A262,DistrictDetail_SY202223,'District Detail SY 202223'!$V$1,FALSE)</f>
        <v>0</v>
      </c>
      <c r="W262" s="58">
        <f t="shared" si="44"/>
        <v>-6.0000000000000001E-3</v>
      </c>
      <c r="X262" s="63">
        <f>VLOOKUP(A262,DistrictDetail_SY202223,'District Detail SY 202223'!$S$1,FALSE)</f>
        <v>0</v>
      </c>
      <c r="Y262" s="63">
        <f>VLOOKUP(A262,DistrictDetail_SY202223,'District Detail SY 202223'!$U$1,FALSE)</f>
        <v>0</v>
      </c>
      <c r="Z262" s="63">
        <f>VLOOKUP(A262,DistrictDetail_SY202223,'District Detail SY 202223'!$W$1,FALSE)</f>
        <v>0</v>
      </c>
      <c r="AA262" s="63">
        <f>VLOOKUP(A262,DistrictDetail_SY202223,'District Detail SY 202223'!$Z$1,FALSE)</f>
        <v>0</v>
      </c>
      <c r="AB262" s="63">
        <f>VLOOKUP(A262,DistrictDetail_SY202223,'District Detail SY 202223'!$AA$1,FALSE)</f>
        <v>0</v>
      </c>
      <c r="AC262" s="63">
        <f>VLOOKUP(A262,DistrictDetail_SY202223,'District Detail SY 202223'!$AB$1,FALSE)</f>
        <v>0</v>
      </c>
      <c r="AD262" s="63">
        <f>VLOOKUP(A262,DistrictDetail_SY202223,'District Detail SY 202223'!$AF$1,FALSE)</f>
        <v>0</v>
      </c>
    </row>
    <row r="263" spans="1:30" x14ac:dyDescent="0.3">
      <c r="A263" t="s">
        <v>554</v>
      </c>
      <c r="B263" t="s">
        <v>555</v>
      </c>
      <c r="C263" s="61">
        <f t="shared" si="37"/>
        <v>3.3000000000000002E-2</v>
      </c>
      <c r="D263" s="61">
        <f t="shared" si="45"/>
        <v>0.02</v>
      </c>
      <c r="E263" s="61">
        <f t="shared" si="38"/>
        <v>-1.3000000000000001E-2</v>
      </c>
      <c r="F263" s="58">
        <f>VLOOKUP(A263,DistrictDetail_SY202223,'District Detail SY 202223'!$Q$1,FALSE)</f>
        <v>1E-3</v>
      </c>
      <c r="G263" s="58">
        <f>VLOOKUP(A263,DistrictDetail_SY202223,'District Detail SY 202223'!$AD$1,FALSE)</f>
        <v>0</v>
      </c>
      <c r="H263" s="58">
        <f t="shared" si="39"/>
        <v>-1E-3</v>
      </c>
      <c r="I263" s="58">
        <f>VLOOKUP(A263,DistrictDetail_SY202223,'District Detail SY 202223'!$P$1,FALSE)</f>
        <v>2E-3</v>
      </c>
      <c r="J263" s="58">
        <f>VLOOKUP(A263,DistrictDetail_SY202223,'District Detail SY 202223'!$AE$1,FALSE)</f>
        <v>0</v>
      </c>
      <c r="K263" s="58">
        <f t="shared" si="40"/>
        <v>-2E-3</v>
      </c>
      <c r="L263" s="58">
        <f>VLOOKUP(A263,DistrictDetail_SY202223,'District Detail SY 202223'!$K$1,FALSE)</f>
        <v>2.0999999999999998E-2</v>
      </c>
      <c r="M263" s="58">
        <f>VLOOKUP(A263,DistrictDetail_SY202223,'District Detail SY 202223'!$T$1,FALSE)</f>
        <v>0</v>
      </c>
      <c r="N263" s="58">
        <f t="shared" si="41"/>
        <v>-2.0999999999999998E-2</v>
      </c>
      <c r="O263" s="58">
        <f>VLOOKUP(A263,DistrictDetail_SY202223,'District Detail SY 202223'!$N$1,FALSE)</f>
        <v>6.0000000000000001E-3</v>
      </c>
      <c r="P263" s="58">
        <f>VLOOKUP(A263,DistrictDetail_SY202223,'District Detail SY 202223'!$Y$1,FALSE)</f>
        <v>0.02</v>
      </c>
      <c r="Q263" s="58">
        <f t="shared" si="42"/>
        <v>1.4E-2</v>
      </c>
      <c r="R263" s="58">
        <f>VLOOKUP(A263,DistrictDetail_SY202223,'District Detail SY 202223'!$M$1,FALSE)</f>
        <v>1E-3</v>
      </c>
      <c r="S263" s="58">
        <f>VLOOKUP(A263,DistrictDetail_SY202223,'District Detail SY 202223'!$X$1,FALSE)</f>
        <v>0</v>
      </c>
      <c r="T263" s="58">
        <f t="shared" si="43"/>
        <v>-1E-3</v>
      </c>
      <c r="U263" s="58">
        <f>VLOOKUP(A263,DistrictDetail_SY202223,'District Detail SY 202223'!$L$1,FALSE)</f>
        <v>2E-3</v>
      </c>
      <c r="V263" s="58">
        <f>VLOOKUP(A263,DistrictDetail_SY202223,'District Detail SY 202223'!$V$1,FALSE)</f>
        <v>0</v>
      </c>
      <c r="W263" s="58">
        <f t="shared" si="44"/>
        <v>-2E-3</v>
      </c>
      <c r="X263" s="63">
        <f>VLOOKUP(A263,DistrictDetail_SY202223,'District Detail SY 202223'!$S$1,FALSE)</f>
        <v>0</v>
      </c>
      <c r="Y263" s="63">
        <f>VLOOKUP(A263,DistrictDetail_SY202223,'District Detail SY 202223'!$U$1,FALSE)</f>
        <v>0</v>
      </c>
      <c r="Z263" s="63">
        <f>VLOOKUP(A263,DistrictDetail_SY202223,'District Detail SY 202223'!$W$1,FALSE)</f>
        <v>0</v>
      </c>
      <c r="AA263" s="63">
        <f>VLOOKUP(A263,DistrictDetail_SY202223,'District Detail SY 202223'!$Z$1,FALSE)</f>
        <v>0</v>
      </c>
      <c r="AB263" s="63">
        <f>VLOOKUP(A263,DistrictDetail_SY202223,'District Detail SY 202223'!$AA$1,FALSE)</f>
        <v>0</v>
      </c>
      <c r="AC263" s="63">
        <f>VLOOKUP(A263,DistrictDetail_SY202223,'District Detail SY 202223'!$AB$1,FALSE)</f>
        <v>0</v>
      </c>
      <c r="AD263" s="63">
        <f>VLOOKUP(A263,DistrictDetail_SY202223,'District Detail SY 202223'!$AF$1,FALSE)</f>
        <v>0</v>
      </c>
    </row>
    <row r="264" spans="1:30" x14ac:dyDescent="0.3">
      <c r="A264" t="s">
        <v>556</v>
      </c>
      <c r="B264" t="s">
        <v>557</v>
      </c>
      <c r="C264" s="61">
        <f t="shared" si="37"/>
        <v>10.202000000000002</v>
      </c>
      <c r="D264" s="61">
        <f t="shared" si="45"/>
        <v>17.212</v>
      </c>
      <c r="E264" s="61">
        <f t="shared" si="38"/>
        <v>7.009999999999998</v>
      </c>
      <c r="F264" s="58">
        <f>VLOOKUP(A264,DistrictDetail_SY202223,'District Detail SY 202223'!$Q$1,FALSE)</f>
        <v>0.33500000000000002</v>
      </c>
      <c r="G264" s="58">
        <f>VLOOKUP(A264,DistrictDetail_SY202223,'District Detail SY 202223'!$AD$1,FALSE)</f>
        <v>0</v>
      </c>
      <c r="H264" s="58">
        <f t="shared" si="39"/>
        <v>-0.33500000000000002</v>
      </c>
      <c r="I264" s="58">
        <f>VLOOKUP(A264,DistrictDetail_SY202223,'District Detail SY 202223'!$P$1,FALSE)</f>
        <v>0.55500000000000005</v>
      </c>
      <c r="J264" s="58">
        <f>VLOOKUP(A264,DistrictDetail_SY202223,'District Detail SY 202223'!$AE$1,FALSE)</f>
        <v>1.661</v>
      </c>
      <c r="K264" s="58">
        <f t="shared" si="40"/>
        <v>1.1059999999999999</v>
      </c>
      <c r="L264" s="58">
        <f>VLOOKUP(A264,DistrictDetail_SY202223,'District Detail SY 202223'!$K$1,FALSE)</f>
        <v>6.7840000000000007</v>
      </c>
      <c r="M264" s="58">
        <f>VLOOKUP(A264,DistrictDetail_SY202223,'District Detail SY 202223'!$T$1,FALSE)</f>
        <v>7</v>
      </c>
      <c r="N264" s="58">
        <f t="shared" si="41"/>
        <v>0.2159999999999993</v>
      </c>
      <c r="O264" s="58">
        <f>VLOOKUP(A264,DistrictDetail_SY202223,'District Detail SY 202223'!$N$1,FALSE)</f>
        <v>1.69</v>
      </c>
      <c r="P264" s="58">
        <f>VLOOKUP(A264,DistrictDetail_SY202223,'District Detail SY 202223'!$Y$1,FALSE)</f>
        <v>1</v>
      </c>
      <c r="Q264" s="58">
        <f t="shared" si="42"/>
        <v>-0.69</v>
      </c>
      <c r="R264" s="58">
        <f>VLOOKUP(A264,DistrictDetail_SY202223,'District Detail SY 202223'!$M$1,FALSE)</f>
        <v>0.217</v>
      </c>
      <c r="S264" s="58">
        <f>VLOOKUP(A264,DistrictDetail_SY202223,'District Detail SY 202223'!$X$1,FALSE)</f>
        <v>0.96</v>
      </c>
      <c r="T264" s="58">
        <f t="shared" si="43"/>
        <v>0.74299999999999999</v>
      </c>
      <c r="U264" s="58">
        <f>VLOOKUP(A264,DistrictDetail_SY202223,'District Detail SY 202223'!$L$1,FALSE)</f>
        <v>0.62100000000000011</v>
      </c>
      <c r="V264" s="58">
        <f>VLOOKUP(A264,DistrictDetail_SY202223,'District Detail SY 202223'!$V$1,FALSE)</f>
        <v>2</v>
      </c>
      <c r="W264" s="58">
        <f t="shared" si="44"/>
        <v>1.379</v>
      </c>
      <c r="X264" s="63">
        <f>VLOOKUP(A264,DistrictDetail_SY202223,'District Detail SY 202223'!$S$1,FALSE)</f>
        <v>0</v>
      </c>
      <c r="Y264" s="63">
        <f>VLOOKUP(A264,DistrictDetail_SY202223,'District Detail SY 202223'!$U$1,FALSE)</f>
        <v>0.49199999999999999</v>
      </c>
      <c r="Z264" s="63">
        <f>VLOOKUP(A264,DistrictDetail_SY202223,'District Detail SY 202223'!$W$1,FALSE)</f>
        <v>1.083</v>
      </c>
      <c r="AA264" s="63">
        <f>VLOOKUP(A264,DistrictDetail_SY202223,'District Detail SY 202223'!$Z$1,FALSE)</f>
        <v>0.123</v>
      </c>
      <c r="AB264" s="63">
        <f>VLOOKUP(A264,DistrictDetail_SY202223,'District Detail SY 202223'!$AA$1,FALSE)</f>
        <v>0</v>
      </c>
      <c r="AC264" s="63">
        <f>VLOOKUP(A264,DistrictDetail_SY202223,'District Detail SY 202223'!$AB$1,FALSE)</f>
        <v>0</v>
      </c>
      <c r="AD264" s="63">
        <f>VLOOKUP(A264,DistrictDetail_SY202223,'District Detail SY 202223'!$AF$1,FALSE)</f>
        <v>2.8930000000000002</v>
      </c>
    </row>
    <row r="265" spans="1:30" x14ac:dyDescent="0.3">
      <c r="A265" t="s">
        <v>558</v>
      </c>
      <c r="B265" t="s">
        <v>559</v>
      </c>
      <c r="C265" s="61">
        <f t="shared" si="37"/>
        <v>9.6000000000000002E-2</v>
      </c>
      <c r="D265" s="61">
        <f t="shared" si="45"/>
        <v>0.13200000000000001</v>
      </c>
      <c r="E265" s="61">
        <f t="shared" si="38"/>
        <v>3.6000000000000004E-2</v>
      </c>
      <c r="F265" s="58">
        <f>VLOOKUP(A265,DistrictDetail_SY202223,'District Detail SY 202223'!$Q$1,FALSE)</f>
        <v>4.0000000000000001E-3</v>
      </c>
      <c r="G265" s="58">
        <f>VLOOKUP(A265,DistrictDetail_SY202223,'District Detail SY 202223'!$AD$1,FALSE)</f>
        <v>0</v>
      </c>
      <c r="H265" s="58">
        <f t="shared" si="39"/>
        <v>-4.0000000000000001E-3</v>
      </c>
      <c r="I265" s="58">
        <f>VLOOKUP(A265,DistrictDetail_SY202223,'District Detail SY 202223'!$P$1,FALSE)</f>
        <v>5.0000000000000001E-3</v>
      </c>
      <c r="J265" s="58">
        <f>VLOOKUP(A265,DistrictDetail_SY202223,'District Detail SY 202223'!$AE$1,FALSE)</f>
        <v>0</v>
      </c>
      <c r="K265" s="58">
        <f t="shared" si="40"/>
        <v>-5.0000000000000001E-3</v>
      </c>
      <c r="L265" s="58">
        <f>VLOOKUP(A265,DistrictDetail_SY202223,'District Detail SY 202223'!$K$1,FALSE)</f>
        <v>5.7999999999999996E-2</v>
      </c>
      <c r="M265" s="58">
        <f>VLOOKUP(A265,DistrictDetail_SY202223,'District Detail SY 202223'!$T$1,FALSE)</f>
        <v>0</v>
      </c>
      <c r="N265" s="58">
        <f t="shared" si="41"/>
        <v>-5.7999999999999996E-2</v>
      </c>
      <c r="O265" s="58">
        <f>VLOOKUP(A265,DistrictDetail_SY202223,'District Detail SY 202223'!$N$1,FALSE)</f>
        <v>1.7999999999999999E-2</v>
      </c>
      <c r="P265" s="58">
        <f>VLOOKUP(A265,DistrictDetail_SY202223,'District Detail SY 202223'!$Y$1,FALSE)</f>
        <v>0.13200000000000001</v>
      </c>
      <c r="Q265" s="58">
        <f t="shared" si="42"/>
        <v>0.114</v>
      </c>
      <c r="R265" s="58">
        <f>VLOOKUP(A265,DistrictDetail_SY202223,'District Detail SY 202223'!$M$1,FALSE)</f>
        <v>3.0000000000000001E-3</v>
      </c>
      <c r="S265" s="58">
        <f>VLOOKUP(A265,DistrictDetail_SY202223,'District Detail SY 202223'!$X$1,FALSE)</f>
        <v>0</v>
      </c>
      <c r="T265" s="58">
        <f t="shared" si="43"/>
        <v>-3.0000000000000001E-3</v>
      </c>
      <c r="U265" s="58">
        <f>VLOOKUP(A265,DistrictDetail_SY202223,'District Detail SY 202223'!$L$1,FALSE)</f>
        <v>8.0000000000000002E-3</v>
      </c>
      <c r="V265" s="58">
        <f>VLOOKUP(A265,DistrictDetail_SY202223,'District Detail SY 202223'!$V$1,FALSE)</f>
        <v>0</v>
      </c>
      <c r="W265" s="58">
        <f t="shared" si="44"/>
        <v>-8.0000000000000002E-3</v>
      </c>
      <c r="X265" s="63">
        <f>VLOOKUP(A265,DistrictDetail_SY202223,'District Detail SY 202223'!$S$1,FALSE)</f>
        <v>0</v>
      </c>
      <c r="Y265" s="63">
        <f>VLOOKUP(A265,DistrictDetail_SY202223,'District Detail SY 202223'!$U$1,FALSE)</f>
        <v>0</v>
      </c>
      <c r="Z265" s="63">
        <f>VLOOKUP(A265,DistrictDetail_SY202223,'District Detail SY 202223'!$W$1,FALSE)</f>
        <v>0</v>
      </c>
      <c r="AA265" s="63">
        <f>VLOOKUP(A265,DistrictDetail_SY202223,'District Detail SY 202223'!$Z$1,FALSE)</f>
        <v>0</v>
      </c>
      <c r="AB265" s="63">
        <f>VLOOKUP(A265,DistrictDetail_SY202223,'District Detail SY 202223'!$AA$1,FALSE)</f>
        <v>0</v>
      </c>
      <c r="AC265" s="63">
        <f>VLOOKUP(A265,DistrictDetail_SY202223,'District Detail SY 202223'!$AB$1,FALSE)</f>
        <v>0</v>
      </c>
      <c r="AD265" s="63">
        <f>VLOOKUP(A265,DistrictDetail_SY202223,'District Detail SY 202223'!$AF$1,FALSE)</f>
        <v>0</v>
      </c>
    </row>
    <row r="266" spans="1:30" x14ac:dyDescent="0.3">
      <c r="A266" t="s">
        <v>560</v>
      </c>
      <c r="B266" t="s">
        <v>561</v>
      </c>
      <c r="C266" s="61">
        <f t="shared" si="37"/>
        <v>3.0050000000000003</v>
      </c>
      <c r="D266" s="61">
        <f t="shared" si="45"/>
        <v>3.1710000000000003</v>
      </c>
      <c r="E266" s="61">
        <f t="shared" si="38"/>
        <v>0.16599999999999993</v>
      </c>
      <c r="F266" s="58">
        <f>VLOOKUP(A266,DistrictDetail_SY202223,'District Detail SY 202223'!$Q$1,FALSE)</f>
        <v>8.8999999999999996E-2</v>
      </c>
      <c r="G266" s="58">
        <f>VLOOKUP(A266,DistrictDetail_SY202223,'District Detail SY 202223'!$AD$1,FALSE)</f>
        <v>0</v>
      </c>
      <c r="H266" s="58">
        <f t="shared" si="39"/>
        <v>-8.8999999999999996E-2</v>
      </c>
      <c r="I266" s="58">
        <f>VLOOKUP(A266,DistrictDetail_SY202223,'District Detail SY 202223'!$P$1,FALSE)</f>
        <v>0.16000000000000003</v>
      </c>
      <c r="J266" s="58">
        <f>VLOOKUP(A266,DistrictDetail_SY202223,'District Detail SY 202223'!$AE$1,FALSE)</f>
        <v>0</v>
      </c>
      <c r="K266" s="58">
        <f t="shared" si="40"/>
        <v>-0.16000000000000003</v>
      </c>
      <c r="L266" s="58">
        <f>VLOOKUP(A266,DistrictDetail_SY202223,'District Detail SY 202223'!$K$1,FALSE)</f>
        <v>2.052</v>
      </c>
      <c r="M266" s="58">
        <f>VLOOKUP(A266,DistrictDetail_SY202223,'District Detail SY 202223'!$T$1,FALSE)</f>
        <v>2.6</v>
      </c>
      <c r="N266" s="58">
        <f t="shared" si="41"/>
        <v>0.54800000000000004</v>
      </c>
      <c r="O266" s="58">
        <f>VLOOKUP(A266,DistrictDetail_SY202223,'District Detail SY 202223'!$N$1,FALSE)</f>
        <v>0.47699999999999998</v>
      </c>
      <c r="P266" s="58">
        <f>VLOOKUP(A266,DistrictDetail_SY202223,'District Detail SY 202223'!$Y$1,FALSE)</f>
        <v>0</v>
      </c>
      <c r="Q266" s="58">
        <f t="shared" si="42"/>
        <v>-0.47699999999999998</v>
      </c>
      <c r="R266" s="58">
        <f>VLOOKUP(A266,DistrictDetail_SY202223,'District Detail SY 202223'!$M$1,FALSE)</f>
        <v>5.8000000000000003E-2</v>
      </c>
      <c r="S266" s="58">
        <f>VLOOKUP(A266,DistrictDetail_SY202223,'District Detail SY 202223'!$X$1,FALSE)</f>
        <v>0.20799999999999999</v>
      </c>
      <c r="T266" s="58">
        <f t="shared" si="43"/>
        <v>0.15</v>
      </c>
      <c r="U266" s="58">
        <f>VLOOKUP(A266,DistrictDetail_SY202223,'District Detail SY 202223'!$L$1,FALSE)</f>
        <v>0.16899999999999998</v>
      </c>
      <c r="V266" s="58">
        <f>VLOOKUP(A266,DistrictDetail_SY202223,'District Detail SY 202223'!$V$1,FALSE)</f>
        <v>0</v>
      </c>
      <c r="W266" s="58">
        <f t="shared" si="44"/>
        <v>-0.16899999999999998</v>
      </c>
      <c r="X266" s="63">
        <f>VLOOKUP(A266,DistrictDetail_SY202223,'District Detail SY 202223'!$S$1,FALSE)</f>
        <v>0</v>
      </c>
      <c r="Y266" s="63">
        <f>VLOOKUP(A266,DistrictDetail_SY202223,'District Detail SY 202223'!$U$1,FALSE)</f>
        <v>0.14499999999999999</v>
      </c>
      <c r="Z266" s="63">
        <f>VLOOKUP(A266,DistrictDetail_SY202223,'District Detail SY 202223'!$W$1,FALSE)</f>
        <v>0.20799999999999999</v>
      </c>
      <c r="AA266" s="63">
        <f>VLOOKUP(A266,DistrictDetail_SY202223,'District Detail SY 202223'!$Z$1,FALSE)</f>
        <v>0.01</v>
      </c>
      <c r="AB266" s="63">
        <f>VLOOKUP(A266,DistrictDetail_SY202223,'District Detail SY 202223'!$AA$1,FALSE)</f>
        <v>0</v>
      </c>
      <c r="AC266" s="63">
        <f>VLOOKUP(A266,DistrictDetail_SY202223,'District Detail SY 202223'!$AB$1,FALSE)</f>
        <v>0</v>
      </c>
      <c r="AD266" s="63">
        <f>VLOOKUP(A266,DistrictDetail_SY202223,'District Detail SY 202223'!$AF$1,FALSE)</f>
        <v>0</v>
      </c>
    </row>
    <row r="267" spans="1:30" x14ac:dyDescent="0.3">
      <c r="A267" t="s">
        <v>562</v>
      </c>
      <c r="B267" t="s">
        <v>563</v>
      </c>
      <c r="C267" s="61">
        <f t="shared" si="37"/>
        <v>6.8220000000000001</v>
      </c>
      <c r="D267" s="61">
        <f t="shared" si="45"/>
        <v>8.254999999999999</v>
      </c>
      <c r="E267" s="61">
        <f t="shared" si="38"/>
        <v>1.4329999999999989</v>
      </c>
      <c r="F267" s="58">
        <f>VLOOKUP(A267,DistrictDetail_SY202223,'District Detail SY 202223'!$Q$1,FALSE)</f>
        <v>0.23</v>
      </c>
      <c r="G267" s="58">
        <f>VLOOKUP(A267,DistrictDetail_SY202223,'District Detail SY 202223'!$AD$1,FALSE)</f>
        <v>1.63</v>
      </c>
      <c r="H267" s="58">
        <f t="shared" si="39"/>
        <v>1.4</v>
      </c>
      <c r="I267" s="58">
        <f>VLOOKUP(A267,DistrictDetail_SY202223,'District Detail SY 202223'!$P$1,FALSE)</f>
        <v>0.374</v>
      </c>
      <c r="J267" s="58">
        <f>VLOOKUP(A267,DistrictDetail_SY202223,'District Detail SY 202223'!$AE$1,FALSE)</f>
        <v>0.35099999999999998</v>
      </c>
      <c r="K267" s="58">
        <f t="shared" si="40"/>
        <v>-2.300000000000002E-2</v>
      </c>
      <c r="L267" s="58">
        <f>VLOOKUP(A267,DistrictDetail_SY202223,'District Detail SY 202223'!$K$1,FALSE)</f>
        <v>4.5149999999999997</v>
      </c>
      <c r="M267" s="58">
        <f>VLOOKUP(A267,DistrictDetail_SY202223,'District Detail SY 202223'!$T$1,FALSE)</f>
        <v>4.9000000000000004</v>
      </c>
      <c r="N267" s="58">
        <f t="shared" si="41"/>
        <v>0.38500000000000068</v>
      </c>
      <c r="O267" s="58">
        <f>VLOOKUP(A267,DistrictDetail_SY202223,'District Detail SY 202223'!$N$1,FALSE)</f>
        <v>1.1320000000000001</v>
      </c>
      <c r="P267" s="58">
        <f>VLOOKUP(A267,DistrictDetail_SY202223,'District Detail SY 202223'!$Y$1,FALSE)</f>
        <v>0</v>
      </c>
      <c r="Q267" s="58">
        <f t="shared" si="42"/>
        <v>-1.1320000000000001</v>
      </c>
      <c r="R267" s="58">
        <f>VLOOKUP(A267,DistrictDetail_SY202223,'District Detail SY 202223'!$M$1,FALSE)</f>
        <v>0.14700000000000002</v>
      </c>
      <c r="S267" s="58">
        <f>VLOOKUP(A267,DistrictDetail_SY202223,'District Detail SY 202223'!$X$1,FALSE)</f>
        <v>0.28399999999999997</v>
      </c>
      <c r="T267" s="58">
        <f t="shared" si="43"/>
        <v>0.13699999999999996</v>
      </c>
      <c r="U267" s="58">
        <f>VLOOKUP(A267,DistrictDetail_SY202223,'District Detail SY 202223'!$L$1,FALSE)</f>
        <v>0.42400000000000004</v>
      </c>
      <c r="V267" s="58">
        <f>VLOOKUP(A267,DistrictDetail_SY202223,'District Detail SY 202223'!$V$1,FALSE)</f>
        <v>0</v>
      </c>
      <c r="W267" s="58">
        <f t="shared" si="44"/>
        <v>-0.42400000000000004</v>
      </c>
      <c r="X267" s="63">
        <f>VLOOKUP(A267,DistrictDetail_SY202223,'District Detail SY 202223'!$S$1,FALSE)</f>
        <v>0</v>
      </c>
      <c r="Y267" s="63">
        <f>VLOOKUP(A267,DistrictDetail_SY202223,'District Detail SY 202223'!$U$1,FALSE)</f>
        <v>0</v>
      </c>
      <c r="Z267" s="63">
        <f>VLOOKUP(A267,DistrictDetail_SY202223,'District Detail SY 202223'!$W$1,FALSE)</f>
        <v>0.56799999999999995</v>
      </c>
      <c r="AA267" s="63">
        <f>VLOOKUP(A267,DistrictDetail_SY202223,'District Detail SY 202223'!$Z$1,FALSE)</f>
        <v>0</v>
      </c>
      <c r="AB267" s="63">
        <f>VLOOKUP(A267,DistrictDetail_SY202223,'District Detail SY 202223'!$AA$1,FALSE)</f>
        <v>0</v>
      </c>
      <c r="AC267" s="63">
        <f>VLOOKUP(A267,DistrictDetail_SY202223,'District Detail SY 202223'!$AB$1,FALSE)</f>
        <v>0</v>
      </c>
      <c r="AD267" s="63">
        <f>VLOOKUP(A267,DistrictDetail_SY202223,'District Detail SY 202223'!$AF$1,FALSE)</f>
        <v>0.52200000000000002</v>
      </c>
    </row>
    <row r="268" spans="1:30" x14ac:dyDescent="0.3">
      <c r="A268" t="s">
        <v>564</v>
      </c>
      <c r="B268" t="s">
        <v>1035</v>
      </c>
      <c r="C268" s="61">
        <f t="shared" si="37"/>
        <v>2.1870000000000003</v>
      </c>
      <c r="D268" s="61">
        <f t="shared" si="45"/>
        <v>0</v>
      </c>
      <c r="E268" s="61">
        <f t="shared" si="38"/>
        <v>-2.1870000000000003</v>
      </c>
      <c r="F268" s="58">
        <f>VLOOKUP(A268,DistrictDetail_SY202223,'District Detail SY 202223'!$Q$1,FALSE)</f>
        <v>1.2999999999999999E-2</v>
      </c>
      <c r="G268" s="58">
        <f>VLOOKUP(A268,DistrictDetail_SY202223,'District Detail SY 202223'!$AD$1,FALSE)</f>
        <v>0</v>
      </c>
      <c r="H268" s="58">
        <f t="shared" si="39"/>
        <v>-1.2999999999999999E-2</v>
      </c>
      <c r="I268" s="58">
        <f>VLOOKUP(A268,DistrictDetail_SY202223,'District Detail SY 202223'!$P$1,FALSE)</f>
        <v>0.10300000000000001</v>
      </c>
      <c r="J268" s="58">
        <f>VLOOKUP(A268,DistrictDetail_SY202223,'District Detail SY 202223'!$AE$1,FALSE)</f>
        <v>0</v>
      </c>
      <c r="K268" s="58">
        <f t="shared" si="40"/>
        <v>-0.10300000000000001</v>
      </c>
      <c r="L268" s="58">
        <f>VLOOKUP(A268,DistrictDetail_SY202223,'District Detail SY 202223'!$K$1,FALSE)</f>
        <v>1.7</v>
      </c>
      <c r="M268" s="58">
        <f>VLOOKUP(A268,DistrictDetail_SY202223,'District Detail SY 202223'!$T$1,FALSE)</f>
        <v>0</v>
      </c>
      <c r="N268" s="58">
        <f t="shared" si="41"/>
        <v>-1.7</v>
      </c>
      <c r="O268" s="58">
        <f>VLOOKUP(A268,DistrictDetail_SY202223,'District Detail SY 202223'!$N$1,FALSE)</f>
        <v>0.29700000000000004</v>
      </c>
      <c r="P268" s="58">
        <f>VLOOKUP(A268,DistrictDetail_SY202223,'District Detail SY 202223'!$Y$1,FALSE)</f>
        <v>0</v>
      </c>
      <c r="Q268" s="58">
        <f t="shared" si="42"/>
        <v>-0.29700000000000004</v>
      </c>
      <c r="R268" s="58">
        <f>VLOOKUP(A268,DistrictDetail_SY202223,'District Detail SY 202223'!$M$1,FALSE)</f>
        <v>1.9E-2</v>
      </c>
      <c r="S268" s="58">
        <f>VLOOKUP(A268,DistrictDetail_SY202223,'District Detail SY 202223'!$X$1,FALSE)</f>
        <v>0</v>
      </c>
      <c r="T268" s="58">
        <f t="shared" si="43"/>
        <v>-1.9E-2</v>
      </c>
      <c r="U268" s="58">
        <f>VLOOKUP(A268,DistrictDetail_SY202223,'District Detail SY 202223'!$L$1,FALSE)</f>
        <v>5.5000000000000007E-2</v>
      </c>
      <c r="V268" s="58">
        <f>VLOOKUP(A268,DistrictDetail_SY202223,'District Detail SY 202223'!$V$1,FALSE)</f>
        <v>0</v>
      </c>
      <c r="W268" s="58">
        <f t="shared" si="44"/>
        <v>-5.5000000000000007E-2</v>
      </c>
      <c r="X268" s="63">
        <f>VLOOKUP(A268,DistrictDetail_SY202223,'District Detail SY 202223'!$S$1,FALSE)</f>
        <v>0</v>
      </c>
      <c r="Y268" s="63">
        <f>VLOOKUP(A268,DistrictDetail_SY202223,'District Detail SY 202223'!$U$1,FALSE)</f>
        <v>0</v>
      </c>
      <c r="Z268" s="63">
        <f>VLOOKUP(A268,DistrictDetail_SY202223,'District Detail SY 202223'!$W$1,FALSE)</f>
        <v>0</v>
      </c>
      <c r="AA268" s="63">
        <f>VLOOKUP(A268,DistrictDetail_SY202223,'District Detail SY 202223'!$Z$1,FALSE)</f>
        <v>0</v>
      </c>
      <c r="AB268" s="63">
        <f>VLOOKUP(A268,DistrictDetail_SY202223,'District Detail SY 202223'!$AA$1,FALSE)</f>
        <v>0</v>
      </c>
      <c r="AC268" s="63">
        <f>VLOOKUP(A268,DistrictDetail_SY202223,'District Detail SY 202223'!$AB$1,FALSE)</f>
        <v>0</v>
      </c>
      <c r="AD268" s="63">
        <f>VLOOKUP(A268,DistrictDetail_SY202223,'District Detail SY 202223'!$AF$1,FALSE)</f>
        <v>0</v>
      </c>
    </row>
    <row r="269" spans="1:30" x14ac:dyDescent="0.3">
      <c r="A269" t="s">
        <v>566</v>
      </c>
      <c r="B269" t="s">
        <v>1036</v>
      </c>
      <c r="C269" s="61">
        <f t="shared" si="37"/>
        <v>0.82300000000000006</v>
      </c>
      <c r="D269" s="61">
        <f t="shared" si="45"/>
        <v>0</v>
      </c>
      <c r="E269" s="61">
        <f t="shared" si="38"/>
        <v>-0.82300000000000006</v>
      </c>
      <c r="F269" s="58">
        <f>VLOOKUP(A269,DistrictDetail_SY202223,'District Detail SY 202223'!$Q$1,FALSE)</f>
        <v>0</v>
      </c>
      <c r="G269" s="58">
        <f>VLOOKUP(A269,DistrictDetail_SY202223,'District Detail SY 202223'!$AD$1,FALSE)</f>
        <v>0</v>
      </c>
      <c r="H269" s="58">
        <f t="shared" si="39"/>
        <v>0</v>
      </c>
      <c r="I269" s="58">
        <f>VLOOKUP(A269,DistrictDetail_SY202223,'District Detail SY 202223'!$P$1,FALSE)</f>
        <v>3.5999999999999997E-2</v>
      </c>
      <c r="J269" s="58">
        <f>VLOOKUP(A269,DistrictDetail_SY202223,'District Detail SY 202223'!$AE$1,FALSE)</f>
        <v>0</v>
      </c>
      <c r="K269" s="58">
        <f t="shared" si="40"/>
        <v>-3.5999999999999997E-2</v>
      </c>
      <c r="L269" s="58">
        <f>VLOOKUP(A269,DistrictDetail_SY202223,'District Detail SY 202223'!$K$1,FALSE)</f>
        <v>0.68300000000000005</v>
      </c>
      <c r="M269" s="58">
        <f>VLOOKUP(A269,DistrictDetail_SY202223,'District Detail SY 202223'!$T$1,FALSE)</f>
        <v>0</v>
      </c>
      <c r="N269" s="58">
        <f t="shared" si="41"/>
        <v>-0.68300000000000005</v>
      </c>
      <c r="O269" s="58">
        <f>VLOOKUP(A269,DistrictDetail_SY202223,'District Detail SY 202223'!$N$1,FALSE)</f>
        <v>8.5999999999999993E-2</v>
      </c>
      <c r="P269" s="58">
        <f>VLOOKUP(A269,DistrictDetail_SY202223,'District Detail SY 202223'!$Y$1,FALSE)</f>
        <v>0</v>
      </c>
      <c r="Q269" s="58">
        <f t="shared" si="42"/>
        <v>-8.5999999999999993E-2</v>
      </c>
      <c r="R269" s="58">
        <f>VLOOKUP(A269,DistrictDetail_SY202223,'District Detail SY 202223'!$M$1,FALSE)</f>
        <v>5.0000000000000001E-3</v>
      </c>
      <c r="S269" s="58">
        <f>VLOOKUP(A269,DistrictDetail_SY202223,'District Detail SY 202223'!$X$1,FALSE)</f>
        <v>0</v>
      </c>
      <c r="T269" s="58">
        <f t="shared" si="43"/>
        <v>-5.0000000000000001E-3</v>
      </c>
      <c r="U269" s="58">
        <f>VLOOKUP(A269,DistrictDetail_SY202223,'District Detail SY 202223'!$L$1,FALSE)</f>
        <v>1.2999999999999999E-2</v>
      </c>
      <c r="V269" s="58">
        <f>VLOOKUP(A269,DistrictDetail_SY202223,'District Detail SY 202223'!$V$1,FALSE)</f>
        <v>0</v>
      </c>
      <c r="W269" s="58">
        <f t="shared" si="44"/>
        <v>-1.2999999999999999E-2</v>
      </c>
      <c r="X269" s="63">
        <f>VLOOKUP(A269,DistrictDetail_SY202223,'District Detail SY 202223'!$S$1,FALSE)</f>
        <v>0</v>
      </c>
      <c r="Y269" s="63">
        <f>VLOOKUP(A269,DistrictDetail_SY202223,'District Detail SY 202223'!$U$1,FALSE)</f>
        <v>0</v>
      </c>
      <c r="Z269" s="63">
        <f>VLOOKUP(A269,DistrictDetail_SY202223,'District Detail SY 202223'!$W$1,FALSE)</f>
        <v>0</v>
      </c>
      <c r="AA269" s="63">
        <f>VLOOKUP(A269,DistrictDetail_SY202223,'District Detail SY 202223'!$Z$1,FALSE)</f>
        <v>0</v>
      </c>
      <c r="AB269" s="63">
        <f>VLOOKUP(A269,DistrictDetail_SY202223,'District Detail SY 202223'!$AA$1,FALSE)</f>
        <v>0</v>
      </c>
      <c r="AC269" s="63">
        <f>VLOOKUP(A269,DistrictDetail_SY202223,'District Detail SY 202223'!$AB$1,FALSE)</f>
        <v>0</v>
      </c>
      <c r="AD269" s="63">
        <f>VLOOKUP(A269,DistrictDetail_SY202223,'District Detail SY 202223'!$AF$1,FALSE)</f>
        <v>0</v>
      </c>
    </row>
    <row r="270" spans="1:30" x14ac:dyDescent="0.3">
      <c r="A270" t="s">
        <v>568</v>
      </c>
      <c r="B270" t="s">
        <v>1037</v>
      </c>
      <c r="C270" s="61">
        <f t="shared" si="37"/>
        <v>1.2769999999999999</v>
      </c>
      <c r="D270" s="61">
        <f t="shared" si="45"/>
        <v>0</v>
      </c>
      <c r="E270" s="61">
        <f t="shared" si="38"/>
        <v>-1.2769999999999999</v>
      </c>
      <c r="F270" s="58">
        <f>VLOOKUP(A270,DistrictDetail_SY202223,'District Detail SY 202223'!$Q$1,FALSE)</f>
        <v>0</v>
      </c>
      <c r="G270" s="58">
        <f>VLOOKUP(A270,DistrictDetail_SY202223,'District Detail SY 202223'!$AD$1,FALSE)</f>
        <v>0</v>
      </c>
      <c r="H270" s="58">
        <f t="shared" si="39"/>
        <v>0</v>
      </c>
      <c r="I270" s="58">
        <f>VLOOKUP(A270,DistrictDetail_SY202223,'District Detail SY 202223'!$P$1,FALSE)</f>
        <v>5.5E-2</v>
      </c>
      <c r="J270" s="58">
        <f>VLOOKUP(A270,DistrictDetail_SY202223,'District Detail SY 202223'!$AE$1,FALSE)</f>
        <v>0</v>
      </c>
      <c r="K270" s="58">
        <f t="shared" si="40"/>
        <v>-5.5E-2</v>
      </c>
      <c r="L270" s="58">
        <f>VLOOKUP(A270,DistrictDetail_SY202223,'District Detail SY 202223'!$K$1,FALSE)</f>
        <v>1.0609999999999999</v>
      </c>
      <c r="M270" s="58">
        <f>VLOOKUP(A270,DistrictDetail_SY202223,'District Detail SY 202223'!$T$1,FALSE)</f>
        <v>0</v>
      </c>
      <c r="N270" s="58">
        <f t="shared" si="41"/>
        <v>-1.0609999999999999</v>
      </c>
      <c r="O270" s="58">
        <f>VLOOKUP(A270,DistrictDetail_SY202223,'District Detail SY 202223'!$N$1,FALSE)</f>
        <v>0.13300000000000001</v>
      </c>
      <c r="P270" s="58">
        <f>VLOOKUP(A270,DistrictDetail_SY202223,'District Detail SY 202223'!$Y$1,FALSE)</f>
        <v>0</v>
      </c>
      <c r="Q270" s="58">
        <f t="shared" si="42"/>
        <v>-0.13300000000000001</v>
      </c>
      <c r="R270" s="58">
        <f>VLOOKUP(A270,DistrictDetail_SY202223,'District Detail SY 202223'!$M$1,FALSE)</f>
        <v>8.0000000000000002E-3</v>
      </c>
      <c r="S270" s="58">
        <f>VLOOKUP(A270,DistrictDetail_SY202223,'District Detail SY 202223'!$X$1,FALSE)</f>
        <v>0</v>
      </c>
      <c r="T270" s="58">
        <f t="shared" si="43"/>
        <v>-8.0000000000000002E-3</v>
      </c>
      <c r="U270" s="58">
        <f>VLOOKUP(A270,DistrictDetail_SY202223,'District Detail SY 202223'!$L$1,FALSE)</f>
        <v>0.02</v>
      </c>
      <c r="V270" s="58">
        <f>VLOOKUP(A270,DistrictDetail_SY202223,'District Detail SY 202223'!$V$1,FALSE)</f>
        <v>0</v>
      </c>
      <c r="W270" s="58">
        <f t="shared" si="44"/>
        <v>-0.02</v>
      </c>
      <c r="X270" s="63">
        <f>VLOOKUP(A270,DistrictDetail_SY202223,'District Detail SY 202223'!$S$1,FALSE)</f>
        <v>0</v>
      </c>
      <c r="Y270" s="63">
        <f>VLOOKUP(A270,DistrictDetail_SY202223,'District Detail SY 202223'!$U$1,FALSE)</f>
        <v>0</v>
      </c>
      <c r="Z270" s="63">
        <f>VLOOKUP(A270,DistrictDetail_SY202223,'District Detail SY 202223'!$W$1,FALSE)</f>
        <v>0</v>
      </c>
      <c r="AA270" s="63">
        <f>VLOOKUP(A270,DistrictDetail_SY202223,'District Detail SY 202223'!$Z$1,FALSE)</f>
        <v>0</v>
      </c>
      <c r="AB270" s="63">
        <f>VLOOKUP(A270,DistrictDetail_SY202223,'District Detail SY 202223'!$AA$1,FALSE)</f>
        <v>0</v>
      </c>
      <c r="AC270" s="63">
        <f>VLOOKUP(A270,DistrictDetail_SY202223,'District Detail SY 202223'!$AB$1,FALSE)</f>
        <v>0</v>
      </c>
      <c r="AD270" s="63">
        <f>VLOOKUP(A270,DistrictDetail_SY202223,'District Detail SY 202223'!$AF$1,FALSE)</f>
        <v>0</v>
      </c>
    </row>
    <row r="271" spans="1:30" x14ac:dyDescent="0.3">
      <c r="A271" t="s">
        <v>570</v>
      </c>
      <c r="B271" t="s">
        <v>571</v>
      </c>
      <c r="C271" s="61">
        <f t="shared" si="37"/>
        <v>0.251</v>
      </c>
      <c r="D271" s="61">
        <f t="shared" si="45"/>
        <v>0.251</v>
      </c>
      <c r="E271" s="61">
        <f t="shared" si="38"/>
        <v>0</v>
      </c>
      <c r="F271" s="58">
        <f>VLOOKUP(A271,DistrictDetail_SY202223,'District Detail SY 202223'!$Q$1,FALSE)</f>
        <v>1.2999999999999999E-2</v>
      </c>
      <c r="G271" s="58">
        <f>VLOOKUP(A271,DistrictDetail_SY202223,'District Detail SY 202223'!$AD$1,FALSE)</f>
        <v>0</v>
      </c>
      <c r="H271" s="58">
        <f t="shared" si="39"/>
        <v>-1.2999999999999999E-2</v>
      </c>
      <c r="I271" s="58">
        <f>VLOOKUP(A271,DistrictDetail_SY202223,'District Detail SY 202223'!$P$1,FALSE)</f>
        <v>1.4999999999999999E-2</v>
      </c>
      <c r="J271" s="58">
        <f>VLOOKUP(A271,DistrictDetail_SY202223,'District Detail SY 202223'!$AE$1,FALSE)</f>
        <v>0</v>
      </c>
      <c r="K271" s="58">
        <f t="shared" si="40"/>
        <v>-1.4999999999999999E-2</v>
      </c>
      <c r="L271" s="58">
        <f>VLOOKUP(A271,DistrictDetail_SY202223,'District Detail SY 202223'!$K$1,FALSE)</f>
        <v>0.14499999999999999</v>
      </c>
      <c r="M271" s="58">
        <f>VLOOKUP(A271,DistrictDetail_SY202223,'District Detail SY 202223'!$T$1,FALSE)</f>
        <v>0.251</v>
      </c>
      <c r="N271" s="58">
        <f t="shared" si="41"/>
        <v>0.10600000000000001</v>
      </c>
      <c r="O271" s="58">
        <f>VLOOKUP(A271,DistrictDetail_SY202223,'District Detail SY 202223'!$N$1,FALSE)</f>
        <v>4.9000000000000002E-2</v>
      </c>
      <c r="P271" s="58">
        <f>VLOOKUP(A271,DistrictDetail_SY202223,'District Detail SY 202223'!$Y$1,FALSE)</f>
        <v>0</v>
      </c>
      <c r="Q271" s="58">
        <f t="shared" si="42"/>
        <v>-4.9000000000000002E-2</v>
      </c>
      <c r="R271" s="58">
        <f>VLOOKUP(A271,DistrictDetail_SY202223,'District Detail SY 202223'!$M$1,FALSE)</f>
        <v>7.0000000000000001E-3</v>
      </c>
      <c r="S271" s="58">
        <f>VLOOKUP(A271,DistrictDetail_SY202223,'District Detail SY 202223'!$X$1,FALSE)</f>
        <v>0</v>
      </c>
      <c r="T271" s="58">
        <f t="shared" si="43"/>
        <v>-7.0000000000000001E-3</v>
      </c>
      <c r="U271" s="58">
        <f>VLOOKUP(A271,DistrictDetail_SY202223,'District Detail SY 202223'!$L$1,FALSE)</f>
        <v>2.2000000000000002E-2</v>
      </c>
      <c r="V271" s="58">
        <f>VLOOKUP(A271,DistrictDetail_SY202223,'District Detail SY 202223'!$V$1,FALSE)</f>
        <v>0</v>
      </c>
      <c r="W271" s="58">
        <f t="shared" si="44"/>
        <v>-2.2000000000000002E-2</v>
      </c>
      <c r="X271" s="63">
        <f>VLOOKUP(A271,DistrictDetail_SY202223,'District Detail SY 202223'!$S$1,FALSE)</f>
        <v>0</v>
      </c>
      <c r="Y271" s="63">
        <f>VLOOKUP(A271,DistrictDetail_SY202223,'District Detail SY 202223'!$U$1,FALSE)</f>
        <v>0</v>
      </c>
      <c r="Z271" s="63">
        <f>VLOOKUP(A271,DistrictDetail_SY202223,'District Detail SY 202223'!$W$1,FALSE)</f>
        <v>0</v>
      </c>
      <c r="AA271" s="63">
        <f>VLOOKUP(A271,DistrictDetail_SY202223,'District Detail SY 202223'!$Z$1,FALSE)</f>
        <v>0</v>
      </c>
      <c r="AB271" s="63">
        <f>VLOOKUP(A271,DistrictDetail_SY202223,'District Detail SY 202223'!$AA$1,FALSE)</f>
        <v>0</v>
      </c>
      <c r="AC271" s="63">
        <f>VLOOKUP(A271,DistrictDetail_SY202223,'District Detail SY 202223'!$AB$1,FALSE)</f>
        <v>0</v>
      </c>
      <c r="AD271" s="63">
        <f>VLOOKUP(A271,DistrictDetail_SY202223,'District Detail SY 202223'!$AF$1,FALSE)</f>
        <v>0</v>
      </c>
    </row>
    <row r="272" spans="1:30" x14ac:dyDescent="0.3">
      <c r="A272" t="s">
        <v>572</v>
      </c>
      <c r="B272" t="s">
        <v>573</v>
      </c>
      <c r="C272" s="61">
        <f t="shared" si="37"/>
        <v>35.543999999999997</v>
      </c>
      <c r="D272" s="61">
        <f t="shared" si="45"/>
        <v>60.292000000000002</v>
      </c>
      <c r="E272" s="61">
        <f t="shared" si="38"/>
        <v>24.748000000000005</v>
      </c>
      <c r="F272" s="58">
        <f>VLOOKUP(A272,DistrictDetail_SY202223,'District Detail SY 202223'!$Q$1,FALSE)</f>
        <v>1.0780000000000001</v>
      </c>
      <c r="G272" s="58">
        <f>VLOOKUP(A272,DistrictDetail_SY202223,'District Detail SY 202223'!$AD$1,FALSE)</f>
        <v>0</v>
      </c>
      <c r="H272" s="58">
        <f t="shared" si="39"/>
        <v>-1.0780000000000001</v>
      </c>
      <c r="I272" s="58">
        <f>VLOOKUP(A272,DistrictDetail_SY202223,'District Detail SY 202223'!$P$1,FALSE)</f>
        <v>1.9039999999999999</v>
      </c>
      <c r="J272" s="58">
        <f>VLOOKUP(A272,DistrictDetail_SY202223,'District Detail SY 202223'!$AE$1,FALSE)</f>
        <v>5.4470000000000001</v>
      </c>
      <c r="K272" s="58">
        <f t="shared" si="40"/>
        <v>3.5430000000000001</v>
      </c>
      <c r="L272" s="58">
        <f>VLOOKUP(A272,DistrictDetail_SY202223,'District Detail SY 202223'!$K$1,FALSE)</f>
        <v>24.119999999999997</v>
      </c>
      <c r="M272" s="58">
        <f>VLOOKUP(A272,DistrictDetail_SY202223,'District Detail SY 202223'!$T$1,FALSE)</f>
        <v>25.657999999999998</v>
      </c>
      <c r="N272" s="58">
        <f t="shared" si="41"/>
        <v>1.5380000000000003</v>
      </c>
      <c r="O272" s="58">
        <f>VLOOKUP(A272,DistrictDetail_SY202223,'District Detail SY 202223'!$N$1,FALSE)</f>
        <v>5.6820000000000004</v>
      </c>
      <c r="P272" s="58">
        <f>VLOOKUP(A272,DistrictDetail_SY202223,'District Detail SY 202223'!$Y$1,FALSE)</f>
        <v>3</v>
      </c>
      <c r="Q272" s="58">
        <f t="shared" si="42"/>
        <v>-2.6820000000000004</v>
      </c>
      <c r="R272" s="58">
        <f>VLOOKUP(A272,DistrictDetail_SY202223,'District Detail SY 202223'!$M$1,FALSE)</f>
        <v>0.71599999999999997</v>
      </c>
      <c r="S272" s="58">
        <f>VLOOKUP(A272,DistrictDetail_SY202223,'District Detail SY 202223'!$X$1,FALSE)</f>
        <v>2.3260000000000001</v>
      </c>
      <c r="T272" s="58">
        <f t="shared" si="43"/>
        <v>1.61</v>
      </c>
      <c r="U272" s="58">
        <f>VLOOKUP(A272,DistrictDetail_SY202223,'District Detail SY 202223'!$L$1,FALSE)</f>
        <v>2.044</v>
      </c>
      <c r="V272" s="58">
        <f>VLOOKUP(A272,DistrictDetail_SY202223,'District Detail SY 202223'!$V$1,FALSE)</f>
        <v>4.8389999999999995</v>
      </c>
      <c r="W272" s="58">
        <f t="shared" si="44"/>
        <v>2.7949999999999995</v>
      </c>
      <c r="X272" s="63">
        <f>VLOOKUP(A272,DistrictDetail_SY202223,'District Detail SY 202223'!$S$1,FALSE)</f>
        <v>0.26100000000000001</v>
      </c>
      <c r="Y272" s="63">
        <f>VLOOKUP(A272,DistrictDetail_SY202223,'District Detail SY 202223'!$U$1,FALSE)</f>
        <v>1.3069999999999999</v>
      </c>
      <c r="Z272" s="63">
        <f>VLOOKUP(A272,DistrictDetail_SY202223,'District Detail SY 202223'!$W$1,FALSE)</f>
        <v>3.0059999999999998</v>
      </c>
      <c r="AA272" s="63">
        <f>VLOOKUP(A272,DistrictDetail_SY202223,'District Detail SY 202223'!$Z$1,FALSE)</f>
        <v>0.52300000000000002</v>
      </c>
      <c r="AB272" s="63">
        <f>VLOOKUP(A272,DistrictDetail_SY202223,'District Detail SY 202223'!$AA$1,FALSE)</f>
        <v>0.26100000000000001</v>
      </c>
      <c r="AC272" s="63">
        <f>VLOOKUP(A272,DistrictDetail_SY202223,'District Detail SY 202223'!$AB$1,FALSE)</f>
        <v>1.647</v>
      </c>
      <c r="AD272" s="63">
        <f>VLOOKUP(A272,DistrictDetail_SY202223,'District Detail SY 202223'!$AF$1,FALSE)</f>
        <v>12.016999999999998</v>
      </c>
    </row>
    <row r="273" spans="1:30" x14ac:dyDescent="0.3">
      <c r="A273" t="s">
        <v>574</v>
      </c>
      <c r="B273" t="s">
        <v>575</v>
      </c>
      <c r="C273" s="61">
        <f t="shared" si="37"/>
        <v>23.123999999999999</v>
      </c>
      <c r="D273" s="61">
        <f t="shared" si="45"/>
        <v>45.72</v>
      </c>
      <c r="E273" s="61">
        <f t="shared" si="38"/>
        <v>22.596</v>
      </c>
      <c r="F273" s="58">
        <f>VLOOKUP(A273,DistrictDetail_SY202223,'District Detail SY 202223'!$Q$1,FALSE)</f>
        <v>0.64700000000000002</v>
      </c>
      <c r="G273" s="58">
        <f>VLOOKUP(A273,DistrictDetail_SY202223,'District Detail SY 202223'!$AD$1,FALSE)</f>
        <v>0.45</v>
      </c>
      <c r="H273" s="58">
        <f t="shared" si="39"/>
        <v>-0.19700000000000001</v>
      </c>
      <c r="I273" s="58">
        <f>VLOOKUP(A273,DistrictDetail_SY202223,'District Detail SY 202223'!$P$1,FALSE)</f>
        <v>1.224</v>
      </c>
      <c r="J273" s="58">
        <f>VLOOKUP(A273,DistrictDetail_SY202223,'District Detail SY 202223'!$AE$1,FALSE)</f>
        <v>9.1660000000000004</v>
      </c>
      <c r="K273" s="58">
        <f t="shared" si="40"/>
        <v>7.9420000000000002</v>
      </c>
      <c r="L273" s="58">
        <f>VLOOKUP(A273,DistrictDetail_SY202223,'District Detail SY 202223'!$K$1,FALSE)</f>
        <v>15.913</v>
      </c>
      <c r="M273" s="58">
        <f>VLOOKUP(A273,DistrictDetail_SY202223,'District Detail SY 202223'!$T$1,FALSE)</f>
        <v>20</v>
      </c>
      <c r="N273" s="58">
        <f t="shared" si="41"/>
        <v>4.0869999999999997</v>
      </c>
      <c r="O273" s="58">
        <f>VLOOKUP(A273,DistrictDetail_SY202223,'District Detail SY 202223'!$N$1,FALSE)</f>
        <v>3.6429999999999998</v>
      </c>
      <c r="P273" s="58">
        <f>VLOOKUP(A273,DistrictDetail_SY202223,'District Detail SY 202223'!$Y$1,FALSE)</f>
        <v>7.2</v>
      </c>
      <c r="Q273" s="58">
        <f t="shared" si="42"/>
        <v>3.5570000000000004</v>
      </c>
      <c r="R273" s="58">
        <f>VLOOKUP(A273,DistrictDetail_SY202223,'District Detail SY 202223'!$M$1,FALSE)</f>
        <v>0.44</v>
      </c>
      <c r="S273" s="58">
        <f>VLOOKUP(A273,DistrictDetail_SY202223,'District Detail SY 202223'!$X$1,FALSE)</f>
        <v>2.8840000000000003</v>
      </c>
      <c r="T273" s="58">
        <f t="shared" si="43"/>
        <v>2.4440000000000004</v>
      </c>
      <c r="U273" s="58">
        <f>VLOOKUP(A273,DistrictDetail_SY202223,'District Detail SY 202223'!$L$1,FALSE)</f>
        <v>1.2569999999999999</v>
      </c>
      <c r="V273" s="58">
        <f>VLOOKUP(A273,DistrictDetail_SY202223,'District Detail SY 202223'!$V$1,FALSE)</f>
        <v>0</v>
      </c>
      <c r="W273" s="58">
        <f t="shared" si="44"/>
        <v>-1.2569999999999999</v>
      </c>
      <c r="X273" s="63">
        <f>VLOOKUP(A273,DistrictDetail_SY202223,'District Detail SY 202223'!$S$1,FALSE)</f>
        <v>6.0000000000000001E-3</v>
      </c>
      <c r="Y273" s="63">
        <f>VLOOKUP(A273,DistrictDetail_SY202223,'District Detail SY 202223'!$U$1,FALSE)</f>
        <v>0.224</v>
      </c>
      <c r="Z273" s="63">
        <f>VLOOKUP(A273,DistrictDetail_SY202223,'District Detail SY 202223'!$W$1,FALSE)</f>
        <v>3.0229999999999997</v>
      </c>
      <c r="AA273" s="63">
        <f>VLOOKUP(A273,DistrictDetail_SY202223,'District Detail SY 202223'!$Z$1,FALSE)</f>
        <v>9.6000000000000002E-2</v>
      </c>
      <c r="AB273" s="63">
        <f>VLOOKUP(A273,DistrictDetail_SY202223,'District Detail SY 202223'!$AA$1,FALSE)</f>
        <v>0</v>
      </c>
      <c r="AC273" s="63">
        <f>VLOOKUP(A273,DistrictDetail_SY202223,'District Detail SY 202223'!$AB$1,FALSE)</f>
        <v>0</v>
      </c>
      <c r="AD273" s="63">
        <f>VLOOKUP(A273,DistrictDetail_SY202223,'District Detail SY 202223'!$AF$1,FALSE)</f>
        <v>2.6710000000000003</v>
      </c>
    </row>
    <row r="274" spans="1:30" x14ac:dyDescent="0.3">
      <c r="A274" t="s">
        <v>576</v>
      </c>
      <c r="B274" t="s">
        <v>577</v>
      </c>
      <c r="C274" s="61">
        <f t="shared" si="37"/>
        <v>0.35300000000000004</v>
      </c>
      <c r="D274" s="61">
        <f t="shared" si="45"/>
        <v>1</v>
      </c>
      <c r="E274" s="61">
        <f t="shared" si="38"/>
        <v>0.64700000000000002</v>
      </c>
      <c r="F274" s="58">
        <f>VLOOKUP(A274,DistrictDetail_SY202223,'District Detail SY 202223'!$Q$1,FALSE)</f>
        <v>1E-3</v>
      </c>
      <c r="G274" s="58">
        <f>VLOOKUP(A274,DistrictDetail_SY202223,'District Detail SY 202223'!$AD$1,FALSE)</f>
        <v>0</v>
      </c>
      <c r="H274" s="58">
        <f t="shared" si="39"/>
        <v>-1E-3</v>
      </c>
      <c r="I274" s="58">
        <f>VLOOKUP(A274,DistrictDetail_SY202223,'District Detail SY 202223'!$P$1,FALSE)</f>
        <v>1.6E-2</v>
      </c>
      <c r="J274" s="58">
        <f>VLOOKUP(A274,DistrictDetail_SY202223,'District Detail SY 202223'!$AE$1,FALSE)</f>
        <v>0</v>
      </c>
      <c r="K274" s="58">
        <f t="shared" si="40"/>
        <v>-1.6E-2</v>
      </c>
      <c r="L274" s="58">
        <f>VLOOKUP(A274,DistrictDetail_SY202223,'District Detail SY 202223'!$K$1,FALSE)</f>
        <v>0.28000000000000003</v>
      </c>
      <c r="M274" s="58">
        <f>VLOOKUP(A274,DistrictDetail_SY202223,'District Detail SY 202223'!$T$1,FALSE)</f>
        <v>1</v>
      </c>
      <c r="N274" s="58">
        <f t="shared" si="41"/>
        <v>0.72</v>
      </c>
      <c r="O274" s="58">
        <f>VLOOKUP(A274,DistrictDetail_SY202223,'District Detail SY 202223'!$N$1,FALSE)</f>
        <v>4.4999999999999998E-2</v>
      </c>
      <c r="P274" s="58">
        <f>VLOOKUP(A274,DistrictDetail_SY202223,'District Detail SY 202223'!$Y$1,FALSE)</f>
        <v>0</v>
      </c>
      <c r="Q274" s="58">
        <f t="shared" si="42"/>
        <v>-4.4999999999999998E-2</v>
      </c>
      <c r="R274" s="58">
        <f>VLOOKUP(A274,DistrictDetail_SY202223,'District Detail SY 202223'!$M$1,FALSE)</f>
        <v>3.0000000000000001E-3</v>
      </c>
      <c r="S274" s="58">
        <f>VLOOKUP(A274,DistrictDetail_SY202223,'District Detail SY 202223'!$X$1,FALSE)</f>
        <v>0</v>
      </c>
      <c r="T274" s="58">
        <f t="shared" si="43"/>
        <v>-3.0000000000000001E-3</v>
      </c>
      <c r="U274" s="58">
        <f>VLOOKUP(A274,DistrictDetail_SY202223,'District Detail SY 202223'!$L$1,FALSE)</f>
        <v>8.0000000000000002E-3</v>
      </c>
      <c r="V274" s="58">
        <f>VLOOKUP(A274,DistrictDetail_SY202223,'District Detail SY 202223'!$V$1,FALSE)</f>
        <v>0</v>
      </c>
      <c r="W274" s="58">
        <f t="shared" si="44"/>
        <v>-8.0000000000000002E-3</v>
      </c>
      <c r="X274" s="63">
        <f>VLOOKUP(A274,DistrictDetail_SY202223,'District Detail SY 202223'!$S$1,FALSE)</f>
        <v>0</v>
      </c>
      <c r="Y274" s="63">
        <f>VLOOKUP(A274,DistrictDetail_SY202223,'District Detail SY 202223'!$U$1,FALSE)</f>
        <v>0</v>
      </c>
      <c r="Z274" s="63">
        <f>VLOOKUP(A274,DistrictDetail_SY202223,'District Detail SY 202223'!$W$1,FALSE)</f>
        <v>0</v>
      </c>
      <c r="AA274" s="63">
        <f>VLOOKUP(A274,DistrictDetail_SY202223,'District Detail SY 202223'!$Z$1,FALSE)</f>
        <v>0</v>
      </c>
      <c r="AB274" s="63">
        <f>VLOOKUP(A274,DistrictDetail_SY202223,'District Detail SY 202223'!$AA$1,FALSE)</f>
        <v>0</v>
      </c>
      <c r="AC274" s="63">
        <f>VLOOKUP(A274,DistrictDetail_SY202223,'District Detail SY 202223'!$AB$1,FALSE)</f>
        <v>0</v>
      </c>
      <c r="AD274" s="63">
        <f>VLOOKUP(A274,DistrictDetail_SY202223,'District Detail SY 202223'!$AF$1,FALSE)</f>
        <v>0</v>
      </c>
    </row>
    <row r="275" spans="1:30" x14ac:dyDescent="0.3">
      <c r="A275" t="s">
        <v>578</v>
      </c>
      <c r="B275" t="s">
        <v>579</v>
      </c>
      <c r="C275" s="61">
        <f t="shared" si="37"/>
        <v>91.08799999999998</v>
      </c>
      <c r="D275" s="61">
        <f t="shared" si="45"/>
        <v>205.149</v>
      </c>
      <c r="E275" s="61">
        <f t="shared" si="38"/>
        <v>114.06100000000002</v>
      </c>
      <c r="F275" s="58">
        <f>VLOOKUP(A275,DistrictDetail_SY202223,'District Detail SY 202223'!$Q$1,FALSE)</f>
        <v>2.859</v>
      </c>
      <c r="G275" s="58">
        <f>VLOOKUP(A275,DistrictDetail_SY202223,'District Detail SY 202223'!$AD$1,FALSE)</f>
        <v>0</v>
      </c>
      <c r="H275" s="58">
        <f t="shared" si="39"/>
        <v>-2.859</v>
      </c>
      <c r="I275" s="58">
        <f>VLOOKUP(A275,DistrictDetail_SY202223,'District Detail SY 202223'!$P$1,FALSE)</f>
        <v>4.91</v>
      </c>
      <c r="J275" s="58">
        <f>VLOOKUP(A275,DistrictDetail_SY202223,'District Detail SY 202223'!$AE$1,FALSE)</f>
        <v>29.345000000000002</v>
      </c>
      <c r="K275" s="58">
        <f t="shared" si="40"/>
        <v>24.435000000000002</v>
      </c>
      <c r="L275" s="58">
        <f>VLOOKUP(A275,DistrictDetail_SY202223,'District Detail SY 202223'!$K$1,FALSE)</f>
        <v>61.364999999999995</v>
      </c>
      <c r="M275" s="58">
        <f>VLOOKUP(A275,DistrictDetail_SY202223,'District Detail SY 202223'!$T$1,FALSE)</f>
        <v>83.839999999999989</v>
      </c>
      <c r="N275" s="58">
        <f t="shared" si="41"/>
        <v>22.474999999999994</v>
      </c>
      <c r="O275" s="58">
        <f>VLOOKUP(A275,DistrictDetail_SY202223,'District Detail SY 202223'!$N$1,FALSE)</f>
        <v>14.709000000000001</v>
      </c>
      <c r="P275" s="58">
        <f>VLOOKUP(A275,DistrictDetail_SY202223,'District Detail SY 202223'!$Y$1,FALSE)</f>
        <v>24.674999999999997</v>
      </c>
      <c r="Q275" s="58">
        <f t="shared" si="42"/>
        <v>9.9659999999999958</v>
      </c>
      <c r="R275" s="58">
        <f>VLOOKUP(A275,DistrictDetail_SY202223,'District Detail SY 202223'!$M$1,FALSE)</f>
        <v>1.8780000000000001</v>
      </c>
      <c r="S275" s="58">
        <f>VLOOKUP(A275,DistrictDetail_SY202223,'District Detail SY 202223'!$X$1,FALSE)</f>
        <v>10.213000000000001</v>
      </c>
      <c r="T275" s="58">
        <f t="shared" si="43"/>
        <v>8.3350000000000009</v>
      </c>
      <c r="U275" s="58">
        <f>VLOOKUP(A275,DistrictDetail_SY202223,'District Detail SY 202223'!$L$1,FALSE)</f>
        <v>5.367</v>
      </c>
      <c r="V275" s="58">
        <f>VLOOKUP(A275,DistrictDetail_SY202223,'District Detail SY 202223'!$V$1,FALSE)</f>
        <v>8</v>
      </c>
      <c r="W275" s="58">
        <f t="shared" si="44"/>
        <v>2.633</v>
      </c>
      <c r="X275" s="63">
        <f>VLOOKUP(A275,DistrictDetail_SY202223,'District Detail SY 202223'!$S$1,FALSE)</f>
        <v>0</v>
      </c>
      <c r="Y275" s="63">
        <f>VLOOKUP(A275,DistrictDetail_SY202223,'District Detail SY 202223'!$U$1,FALSE)</f>
        <v>6.1870000000000003</v>
      </c>
      <c r="Z275" s="63">
        <f>VLOOKUP(A275,DistrictDetail_SY202223,'District Detail SY 202223'!$W$1,FALSE)</f>
        <v>15.218</v>
      </c>
      <c r="AA275" s="63">
        <f>VLOOKUP(A275,DistrictDetail_SY202223,'District Detail SY 202223'!$Z$1,FALSE)</f>
        <v>2.7160000000000002</v>
      </c>
      <c r="AB275" s="63">
        <f>VLOOKUP(A275,DistrictDetail_SY202223,'District Detail SY 202223'!$AA$1,FALSE)</f>
        <v>0</v>
      </c>
      <c r="AC275" s="63">
        <f>VLOOKUP(A275,DistrictDetail_SY202223,'District Detail SY 202223'!$AB$1,FALSE)</f>
        <v>0</v>
      </c>
      <c r="AD275" s="63">
        <f>VLOOKUP(A275,DistrictDetail_SY202223,'District Detail SY 202223'!$AF$1,FALSE)</f>
        <v>24.955000000000002</v>
      </c>
    </row>
    <row r="276" spans="1:30" x14ac:dyDescent="0.3">
      <c r="A276" t="s">
        <v>580</v>
      </c>
      <c r="B276" t="s">
        <v>581</v>
      </c>
      <c r="C276" s="61">
        <f t="shared" si="37"/>
        <v>0.63800000000000012</v>
      </c>
      <c r="D276" s="61">
        <f t="shared" si="45"/>
        <v>7.3999999999999996E-2</v>
      </c>
      <c r="E276" s="61">
        <f t="shared" si="38"/>
        <v>-0.56400000000000017</v>
      </c>
      <c r="F276" s="58">
        <f>VLOOKUP(A276,DistrictDetail_SY202223,'District Detail SY 202223'!$Q$1,FALSE)</f>
        <v>1.7000000000000001E-2</v>
      </c>
      <c r="G276" s="58">
        <f>VLOOKUP(A276,DistrictDetail_SY202223,'District Detail SY 202223'!$AD$1,FALSE)</f>
        <v>0</v>
      </c>
      <c r="H276" s="58">
        <f t="shared" si="39"/>
        <v>-1.7000000000000001E-2</v>
      </c>
      <c r="I276" s="58">
        <f>VLOOKUP(A276,DistrictDetail_SY202223,'District Detail SY 202223'!$P$1,FALSE)</f>
        <v>3.4000000000000002E-2</v>
      </c>
      <c r="J276" s="58">
        <f>VLOOKUP(A276,DistrictDetail_SY202223,'District Detail SY 202223'!$AE$1,FALSE)</f>
        <v>0</v>
      </c>
      <c r="K276" s="58">
        <f t="shared" si="40"/>
        <v>-3.4000000000000002E-2</v>
      </c>
      <c r="L276" s="58">
        <f>VLOOKUP(A276,DistrictDetail_SY202223,'District Detail SY 202223'!$K$1,FALSE)</f>
        <v>0.44100000000000006</v>
      </c>
      <c r="M276" s="58">
        <f>VLOOKUP(A276,DistrictDetail_SY202223,'District Detail SY 202223'!$T$1,FALSE)</f>
        <v>0</v>
      </c>
      <c r="N276" s="58">
        <f t="shared" si="41"/>
        <v>-0.44100000000000006</v>
      </c>
      <c r="O276" s="58">
        <f>VLOOKUP(A276,DistrictDetail_SY202223,'District Detail SY 202223'!$N$1,FALSE)</f>
        <v>9.8999999999999991E-2</v>
      </c>
      <c r="P276" s="58">
        <f>VLOOKUP(A276,DistrictDetail_SY202223,'District Detail SY 202223'!$Y$1,FALSE)</f>
        <v>0</v>
      </c>
      <c r="Q276" s="58">
        <f t="shared" si="42"/>
        <v>-9.8999999999999991E-2</v>
      </c>
      <c r="R276" s="58">
        <f>VLOOKUP(A276,DistrictDetail_SY202223,'District Detail SY 202223'!$M$1,FALSE)</f>
        <v>1.2999999999999999E-2</v>
      </c>
      <c r="S276" s="58">
        <f>VLOOKUP(A276,DistrictDetail_SY202223,'District Detail SY 202223'!$X$1,FALSE)</f>
        <v>0</v>
      </c>
      <c r="T276" s="58">
        <f t="shared" si="43"/>
        <v>-1.2999999999999999E-2</v>
      </c>
      <c r="U276" s="58">
        <f>VLOOKUP(A276,DistrictDetail_SY202223,'District Detail SY 202223'!$L$1,FALSE)</f>
        <v>3.4000000000000002E-2</v>
      </c>
      <c r="V276" s="58">
        <f>VLOOKUP(A276,DistrictDetail_SY202223,'District Detail SY 202223'!$V$1,FALSE)</f>
        <v>0</v>
      </c>
      <c r="W276" s="58">
        <f t="shared" si="44"/>
        <v>-3.4000000000000002E-2</v>
      </c>
      <c r="X276" s="63">
        <f>VLOOKUP(A276,DistrictDetail_SY202223,'District Detail SY 202223'!$S$1,FALSE)</f>
        <v>0</v>
      </c>
      <c r="Y276" s="63">
        <f>VLOOKUP(A276,DistrictDetail_SY202223,'District Detail SY 202223'!$U$1,FALSE)</f>
        <v>0</v>
      </c>
      <c r="Z276" s="63">
        <f>VLOOKUP(A276,DistrictDetail_SY202223,'District Detail SY 202223'!$W$1,FALSE)</f>
        <v>0</v>
      </c>
      <c r="AA276" s="63">
        <f>VLOOKUP(A276,DistrictDetail_SY202223,'District Detail SY 202223'!$Z$1,FALSE)</f>
        <v>0</v>
      </c>
      <c r="AB276" s="63">
        <f>VLOOKUP(A276,DistrictDetail_SY202223,'District Detail SY 202223'!$AA$1,FALSE)</f>
        <v>0</v>
      </c>
      <c r="AC276" s="63">
        <f>VLOOKUP(A276,DistrictDetail_SY202223,'District Detail SY 202223'!$AB$1,FALSE)</f>
        <v>0</v>
      </c>
      <c r="AD276" s="63">
        <f>VLOOKUP(A276,DistrictDetail_SY202223,'District Detail SY 202223'!$AF$1,FALSE)</f>
        <v>7.3999999999999996E-2</v>
      </c>
    </row>
    <row r="277" spans="1:30" x14ac:dyDescent="0.3">
      <c r="A277" t="s">
        <v>582</v>
      </c>
      <c r="B277" t="s">
        <v>583</v>
      </c>
      <c r="C277" s="61">
        <f t="shared" si="37"/>
        <v>31.167999999999999</v>
      </c>
      <c r="D277" s="61">
        <f t="shared" si="45"/>
        <v>36.869</v>
      </c>
      <c r="E277" s="61">
        <f t="shared" si="38"/>
        <v>5.7010000000000005</v>
      </c>
      <c r="F277" s="58">
        <f>VLOOKUP(A277,DistrictDetail_SY202223,'District Detail SY 202223'!$Q$1,FALSE)</f>
        <v>0.97899999999999998</v>
      </c>
      <c r="G277" s="58">
        <f>VLOOKUP(A277,DistrictDetail_SY202223,'District Detail SY 202223'!$AD$1,FALSE)</f>
        <v>0</v>
      </c>
      <c r="H277" s="58">
        <f t="shared" si="39"/>
        <v>-0.97899999999999998</v>
      </c>
      <c r="I277" s="58">
        <f>VLOOKUP(A277,DistrictDetail_SY202223,'District Detail SY 202223'!$P$1,FALSE)</f>
        <v>1.6830000000000001</v>
      </c>
      <c r="J277" s="58">
        <f>VLOOKUP(A277,DistrictDetail_SY202223,'District Detail SY 202223'!$AE$1,FALSE)</f>
        <v>2.262</v>
      </c>
      <c r="K277" s="58">
        <f t="shared" si="40"/>
        <v>0.57899999999999996</v>
      </c>
      <c r="L277" s="58">
        <f>VLOOKUP(A277,DistrictDetail_SY202223,'District Detail SY 202223'!$K$1,FALSE)</f>
        <v>20.96</v>
      </c>
      <c r="M277" s="58">
        <f>VLOOKUP(A277,DistrictDetail_SY202223,'District Detail SY 202223'!$T$1,FALSE)</f>
        <v>21</v>
      </c>
      <c r="N277" s="58">
        <f t="shared" si="41"/>
        <v>3.9999999999999147E-2</v>
      </c>
      <c r="O277" s="58">
        <f>VLOOKUP(A277,DistrictDetail_SY202223,'District Detail SY 202223'!$N$1,FALSE)</f>
        <v>5.0650000000000004</v>
      </c>
      <c r="P277" s="58">
        <f>VLOOKUP(A277,DistrictDetail_SY202223,'District Detail SY 202223'!$Y$1,FALSE)</f>
        <v>2</v>
      </c>
      <c r="Q277" s="58">
        <f t="shared" si="42"/>
        <v>-3.0650000000000004</v>
      </c>
      <c r="R277" s="58">
        <f>VLOOKUP(A277,DistrictDetail_SY202223,'District Detail SY 202223'!$M$1,FALSE)</f>
        <v>0.64300000000000002</v>
      </c>
      <c r="S277" s="58">
        <f>VLOOKUP(A277,DistrictDetail_SY202223,'District Detail SY 202223'!$X$1,FALSE)</f>
        <v>1.4359999999999999</v>
      </c>
      <c r="T277" s="58">
        <f t="shared" si="43"/>
        <v>0.79299999999999993</v>
      </c>
      <c r="U277" s="58">
        <f>VLOOKUP(A277,DistrictDetail_SY202223,'District Detail SY 202223'!$L$1,FALSE)</f>
        <v>1.8380000000000001</v>
      </c>
      <c r="V277" s="58">
        <f>VLOOKUP(A277,DistrictDetail_SY202223,'District Detail SY 202223'!$V$1,FALSE)</f>
        <v>0</v>
      </c>
      <c r="W277" s="58">
        <f t="shared" si="44"/>
        <v>-1.8380000000000001</v>
      </c>
      <c r="X277" s="63">
        <f>VLOOKUP(A277,DistrictDetail_SY202223,'District Detail SY 202223'!$S$1,FALSE)</f>
        <v>0</v>
      </c>
      <c r="Y277" s="63">
        <f>VLOOKUP(A277,DistrictDetail_SY202223,'District Detail SY 202223'!$U$1,FALSE)</f>
        <v>0.49099999999999999</v>
      </c>
      <c r="Z277" s="63">
        <f>VLOOKUP(A277,DistrictDetail_SY202223,'District Detail SY 202223'!$W$1,FALSE)</f>
        <v>2.1429999999999998</v>
      </c>
      <c r="AA277" s="63">
        <f>VLOOKUP(A277,DistrictDetail_SY202223,'District Detail SY 202223'!$Z$1,FALSE)</f>
        <v>0.249</v>
      </c>
      <c r="AB277" s="63">
        <f>VLOOKUP(A277,DistrictDetail_SY202223,'District Detail SY 202223'!$AA$1,FALSE)</f>
        <v>0</v>
      </c>
      <c r="AC277" s="63">
        <f>VLOOKUP(A277,DistrictDetail_SY202223,'District Detail SY 202223'!$AB$1,FALSE)</f>
        <v>0</v>
      </c>
      <c r="AD277" s="63">
        <f>VLOOKUP(A277,DistrictDetail_SY202223,'District Detail SY 202223'!$AF$1,FALSE)</f>
        <v>7.2880000000000003</v>
      </c>
    </row>
    <row r="278" spans="1:30" x14ac:dyDescent="0.3">
      <c r="A278" t="s">
        <v>584</v>
      </c>
      <c r="B278" t="s">
        <v>585</v>
      </c>
      <c r="C278" s="61">
        <f t="shared" si="37"/>
        <v>0.63100000000000012</v>
      </c>
      <c r="D278" s="61">
        <f t="shared" si="45"/>
        <v>0.77400000000000013</v>
      </c>
      <c r="E278" s="61">
        <f t="shared" si="38"/>
        <v>0.14300000000000002</v>
      </c>
      <c r="F278" s="58">
        <f>VLOOKUP(A278,DistrictDetail_SY202223,'District Detail SY 202223'!$Q$1,FALSE)</f>
        <v>2.3E-2</v>
      </c>
      <c r="G278" s="58">
        <f>VLOOKUP(A278,DistrictDetail_SY202223,'District Detail SY 202223'!$AD$1,FALSE)</f>
        <v>0</v>
      </c>
      <c r="H278" s="58">
        <f t="shared" si="39"/>
        <v>-2.3E-2</v>
      </c>
      <c r="I278" s="58">
        <f>VLOOKUP(A278,DistrictDetail_SY202223,'District Detail SY 202223'!$P$1,FALSE)</f>
        <v>3.5000000000000003E-2</v>
      </c>
      <c r="J278" s="58">
        <f>VLOOKUP(A278,DistrictDetail_SY202223,'District Detail SY 202223'!$AE$1,FALSE)</f>
        <v>0</v>
      </c>
      <c r="K278" s="58">
        <f t="shared" si="40"/>
        <v>-3.5000000000000003E-2</v>
      </c>
      <c r="L278" s="58">
        <f>VLOOKUP(A278,DistrictDetail_SY202223,'District Detail SY 202223'!$K$1,FALSE)</f>
        <v>0.41200000000000003</v>
      </c>
      <c r="M278" s="58">
        <f>VLOOKUP(A278,DistrictDetail_SY202223,'District Detail SY 202223'!$T$1,FALSE)</f>
        <v>0.25</v>
      </c>
      <c r="N278" s="58">
        <f t="shared" si="41"/>
        <v>-0.16200000000000003</v>
      </c>
      <c r="O278" s="58">
        <f>VLOOKUP(A278,DistrictDetail_SY202223,'District Detail SY 202223'!$N$1,FALSE)</f>
        <v>0.10500000000000001</v>
      </c>
      <c r="P278" s="58">
        <f>VLOOKUP(A278,DistrictDetail_SY202223,'District Detail SY 202223'!$Y$1,FALSE)</f>
        <v>0.4</v>
      </c>
      <c r="Q278" s="58">
        <f t="shared" si="42"/>
        <v>0.29500000000000004</v>
      </c>
      <c r="R278" s="58">
        <f>VLOOKUP(A278,DistrictDetail_SY202223,'District Detail SY 202223'!$M$1,FALSE)</f>
        <v>1.3999999999999999E-2</v>
      </c>
      <c r="S278" s="58">
        <f>VLOOKUP(A278,DistrictDetail_SY202223,'District Detail SY 202223'!$X$1,FALSE)</f>
        <v>2.7E-2</v>
      </c>
      <c r="T278" s="58">
        <f t="shared" si="43"/>
        <v>1.3000000000000001E-2</v>
      </c>
      <c r="U278" s="58">
        <f>VLOOKUP(A278,DistrictDetail_SY202223,'District Detail SY 202223'!$L$1,FALSE)</f>
        <v>4.2000000000000003E-2</v>
      </c>
      <c r="V278" s="58">
        <f>VLOOKUP(A278,DistrictDetail_SY202223,'District Detail SY 202223'!$V$1,FALSE)</f>
        <v>0</v>
      </c>
      <c r="W278" s="58">
        <f t="shared" si="44"/>
        <v>-4.2000000000000003E-2</v>
      </c>
      <c r="X278" s="63">
        <f>VLOOKUP(A278,DistrictDetail_SY202223,'District Detail SY 202223'!$S$1,FALSE)</f>
        <v>0</v>
      </c>
      <c r="Y278" s="63">
        <f>VLOOKUP(A278,DistrictDetail_SY202223,'District Detail SY 202223'!$U$1,FALSE)</f>
        <v>3.4000000000000002E-2</v>
      </c>
      <c r="Z278" s="63">
        <f>VLOOKUP(A278,DistrictDetail_SY202223,'District Detail SY 202223'!$W$1,FALSE)</f>
        <v>4.4999999999999998E-2</v>
      </c>
      <c r="AA278" s="63">
        <f>VLOOKUP(A278,DistrictDetail_SY202223,'District Detail SY 202223'!$Z$1,FALSE)</f>
        <v>1.7999999999999999E-2</v>
      </c>
      <c r="AB278" s="63">
        <f>VLOOKUP(A278,DistrictDetail_SY202223,'District Detail SY 202223'!$AA$1,FALSE)</f>
        <v>0</v>
      </c>
      <c r="AC278" s="63">
        <f>VLOOKUP(A278,DistrictDetail_SY202223,'District Detail SY 202223'!$AB$1,FALSE)</f>
        <v>0</v>
      </c>
      <c r="AD278" s="63">
        <f>VLOOKUP(A278,DistrictDetail_SY202223,'District Detail SY 202223'!$AF$1,FALSE)</f>
        <v>0</v>
      </c>
    </row>
    <row r="279" spans="1:30" x14ac:dyDescent="0.3">
      <c r="A279" t="s">
        <v>586</v>
      </c>
      <c r="B279" t="s">
        <v>587</v>
      </c>
      <c r="C279" s="61">
        <f t="shared" si="37"/>
        <v>4.3319999999999999</v>
      </c>
      <c r="D279" s="61">
        <f t="shared" si="45"/>
        <v>6.1580000000000004</v>
      </c>
      <c r="E279" s="61">
        <f t="shared" si="38"/>
        <v>1.8260000000000005</v>
      </c>
      <c r="F279" s="58">
        <f>VLOOKUP(A279,DistrictDetail_SY202223,'District Detail SY 202223'!$Q$1,FALSE)</f>
        <v>0.14000000000000001</v>
      </c>
      <c r="G279" s="58">
        <f>VLOOKUP(A279,DistrictDetail_SY202223,'District Detail SY 202223'!$AD$1,FALSE)</f>
        <v>0</v>
      </c>
      <c r="H279" s="58">
        <f t="shared" si="39"/>
        <v>-0.14000000000000001</v>
      </c>
      <c r="I279" s="58">
        <f>VLOOKUP(A279,DistrictDetail_SY202223,'District Detail SY 202223'!$P$1,FALSE)</f>
        <v>0.23600000000000002</v>
      </c>
      <c r="J279" s="58">
        <f>VLOOKUP(A279,DistrictDetail_SY202223,'District Detail SY 202223'!$AE$1,FALSE)</f>
        <v>0</v>
      </c>
      <c r="K279" s="58">
        <f t="shared" si="40"/>
        <v>-0.23600000000000002</v>
      </c>
      <c r="L279" s="58">
        <f>VLOOKUP(A279,DistrictDetail_SY202223,'District Detail SY 202223'!$K$1,FALSE)</f>
        <v>2.8959999999999999</v>
      </c>
      <c r="M279" s="58">
        <f>VLOOKUP(A279,DistrictDetail_SY202223,'District Detail SY 202223'!$T$1,FALSE)</f>
        <v>3</v>
      </c>
      <c r="N279" s="58">
        <f t="shared" si="41"/>
        <v>0.10400000000000009</v>
      </c>
      <c r="O279" s="58">
        <f>VLOOKUP(A279,DistrictDetail_SY202223,'District Detail SY 202223'!$N$1,FALSE)</f>
        <v>0.70899999999999996</v>
      </c>
      <c r="P279" s="58">
        <f>VLOOKUP(A279,DistrictDetail_SY202223,'District Detail SY 202223'!$Y$1,FALSE)</f>
        <v>0</v>
      </c>
      <c r="Q279" s="58">
        <f t="shared" si="42"/>
        <v>-0.70899999999999996</v>
      </c>
      <c r="R279" s="58">
        <f>VLOOKUP(A279,DistrictDetail_SY202223,'District Detail SY 202223'!$M$1,FALSE)</f>
        <v>9.0999999999999998E-2</v>
      </c>
      <c r="S279" s="58">
        <f>VLOOKUP(A279,DistrictDetail_SY202223,'District Detail SY 202223'!$X$1,FALSE)</f>
        <v>0.45400000000000001</v>
      </c>
      <c r="T279" s="58">
        <f t="shared" si="43"/>
        <v>0.36299999999999999</v>
      </c>
      <c r="U279" s="58">
        <f>VLOOKUP(A279,DistrictDetail_SY202223,'District Detail SY 202223'!$L$1,FALSE)</f>
        <v>0.26</v>
      </c>
      <c r="V279" s="58">
        <f>VLOOKUP(A279,DistrictDetail_SY202223,'District Detail SY 202223'!$V$1,FALSE)</f>
        <v>0</v>
      </c>
      <c r="W279" s="58">
        <f t="shared" si="44"/>
        <v>-0.26</v>
      </c>
      <c r="X279" s="63">
        <f>VLOOKUP(A279,DistrictDetail_SY202223,'District Detail SY 202223'!$S$1,FALSE)</f>
        <v>0</v>
      </c>
      <c r="Y279" s="63">
        <f>VLOOKUP(A279,DistrictDetail_SY202223,'District Detail SY 202223'!$U$1,FALSE)</f>
        <v>0.3</v>
      </c>
      <c r="Z279" s="63">
        <f>VLOOKUP(A279,DistrictDetail_SY202223,'District Detail SY 202223'!$W$1,FALSE)</f>
        <v>0.55499999999999994</v>
      </c>
      <c r="AA279" s="63">
        <f>VLOOKUP(A279,DistrictDetail_SY202223,'District Detail SY 202223'!$Z$1,FALSE)</f>
        <v>0</v>
      </c>
      <c r="AB279" s="63">
        <f>VLOOKUP(A279,DistrictDetail_SY202223,'District Detail SY 202223'!$AA$1,FALSE)</f>
        <v>0</v>
      </c>
      <c r="AC279" s="63">
        <f>VLOOKUP(A279,DistrictDetail_SY202223,'District Detail SY 202223'!$AB$1,FALSE)</f>
        <v>0</v>
      </c>
      <c r="AD279" s="63">
        <f>VLOOKUP(A279,DistrictDetail_SY202223,'District Detail SY 202223'!$AF$1,FALSE)</f>
        <v>1.8490000000000002</v>
      </c>
    </row>
    <row r="280" spans="1:30" x14ac:dyDescent="0.3">
      <c r="A280" t="s">
        <v>588</v>
      </c>
      <c r="B280" t="s">
        <v>589</v>
      </c>
      <c r="C280" s="61">
        <f t="shared" si="37"/>
        <v>0.81600000000000006</v>
      </c>
      <c r="D280" s="61">
        <f t="shared" si="45"/>
        <v>3.3319999999999999</v>
      </c>
      <c r="E280" s="61">
        <f t="shared" si="38"/>
        <v>2.516</v>
      </c>
      <c r="F280" s="58">
        <f>VLOOKUP(A280,DistrictDetail_SY202223,'District Detail SY 202223'!$Q$1,FALSE)</f>
        <v>3.6999999999999998E-2</v>
      </c>
      <c r="G280" s="58">
        <f>VLOOKUP(A280,DistrictDetail_SY202223,'District Detail SY 202223'!$AD$1,FALSE)</f>
        <v>0</v>
      </c>
      <c r="H280" s="58">
        <f t="shared" si="39"/>
        <v>-3.6999999999999998E-2</v>
      </c>
      <c r="I280" s="58">
        <f>VLOOKUP(A280,DistrictDetail_SY202223,'District Detail SY 202223'!$P$1,FALSE)</f>
        <v>4.7E-2</v>
      </c>
      <c r="J280" s="58">
        <f>VLOOKUP(A280,DistrictDetail_SY202223,'District Detail SY 202223'!$AE$1,FALSE)</f>
        <v>0</v>
      </c>
      <c r="K280" s="58">
        <f t="shared" si="40"/>
        <v>-4.7E-2</v>
      </c>
      <c r="L280" s="58">
        <f>VLOOKUP(A280,DistrictDetail_SY202223,'District Detail SY 202223'!$K$1,FALSE)</f>
        <v>0.502</v>
      </c>
      <c r="M280" s="58">
        <f>VLOOKUP(A280,DistrictDetail_SY202223,'District Detail SY 202223'!$T$1,FALSE)</f>
        <v>2</v>
      </c>
      <c r="N280" s="58">
        <f t="shared" si="41"/>
        <v>1.498</v>
      </c>
      <c r="O280" s="58">
        <f>VLOOKUP(A280,DistrictDetail_SY202223,'District Detail SY 202223'!$N$1,FALSE)</f>
        <v>0.14600000000000002</v>
      </c>
      <c r="P280" s="58">
        <f>VLOOKUP(A280,DistrictDetail_SY202223,'District Detail SY 202223'!$Y$1,FALSE)</f>
        <v>1</v>
      </c>
      <c r="Q280" s="58">
        <f t="shared" si="42"/>
        <v>0.85399999999999998</v>
      </c>
      <c r="R280" s="58">
        <f>VLOOKUP(A280,DistrictDetail_SY202223,'District Detail SY 202223'!$M$1,FALSE)</f>
        <v>2.2000000000000002E-2</v>
      </c>
      <c r="S280" s="58">
        <f>VLOOKUP(A280,DistrictDetail_SY202223,'District Detail SY 202223'!$X$1,FALSE)</f>
        <v>1.2E-2</v>
      </c>
      <c r="T280" s="58">
        <f t="shared" si="43"/>
        <v>-1.0000000000000002E-2</v>
      </c>
      <c r="U280" s="58">
        <f>VLOOKUP(A280,DistrictDetail_SY202223,'District Detail SY 202223'!$L$1,FALSE)</f>
        <v>6.2000000000000006E-2</v>
      </c>
      <c r="V280" s="58">
        <f>VLOOKUP(A280,DistrictDetail_SY202223,'District Detail SY 202223'!$V$1,FALSE)</f>
        <v>0</v>
      </c>
      <c r="W280" s="58">
        <f t="shared" si="44"/>
        <v>-6.2000000000000006E-2</v>
      </c>
      <c r="X280" s="63">
        <f>VLOOKUP(A280,DistrictDetail_SY202223,'District Detail SY 202223'!$S$1,FALSE)</f>
        <v>0</v>
      </c>
      <c r="Y280" s="63">
        <f>VLOOKUP(A280,DistrictDetail_SY202223,'District Detail SY 202223'!$U$1,FALSE)</f>
        <v>1.2E-2</v>
      </c>
      <c r="Z280" s="63">
        <f>VLOOKUP(A280,DistrictDetail_SY202223,'District Detail SY 202223'!$W$1,FALSE)</f>
        <v>1.2E-2</v>
      </c>
      <c r="AA280" s="63">
        <f>VLOOKUP(A280,DistrictDetail_SY202223,'District Detail SY 202223'!$Z$1,FALSE)</f>
        <v>0</v>
      </c>
      <c r="AB280" s="63">
        <f>VLOOKUP(A280,DistrictDetail_SY202223,'District Detail SY 202223'!$AA$1,FALSE)</f>
        <v>0</v>
      </c>
      <c r="AC280" s="63">
        <f>VLOOKUP(A280,DistrictDetail_SY202223,'District Detail SY 202223'!$AB$1,FALSE)</f>
        <v>0</v>
      </c>
      <c r="AD280" s="63">
        <f>VLOOKUP(A280,DistrictDetail_SY202223,'District Detail SY 202223'!$AF$1,FALSE)</f>
        <v>0.29599999999999999</v>
      </c>
    </row>
    <row r="281" spans="1:30" x14ac:dyDescent="0.3">
      <c r="A281" t="s">
        <v>590</v>
      </c>
      <c r="B281" t="s">
        <v>591</v>
      </c>
      <c r="C281" s="61">
        <f t="shared" si="37"/>
        <v>2.5590000000000002</v>
      </c>
      <c r="D281" s="61">
        <f t="shared" si="45"/>
        <v>8.0640000000000001</v>
      </c>
      <c r="E281" s="61">
        <f t="shared" si="38"/>
        <v>5.5049999999999999</v>
      </c>
      <c r="F281" s="58">
        <f>VLOOKUP(A281,DistrictDetail_SY202223,'District Detail SY 202223'!$Q$1,FALSE)</f>
        <v>9.2999999999999999E-2</v>
      </c>
      <c r="G281" s="58">
        <f>VLOOKUP(A281,DistrictDetail_SY202223,'District Detail SY 202223'!$AD$1,FALSE)</f>
        <v>0</v>
      </c>
      <c r="H281" s="58">
        <f t="shared" si="39"/>
        <v>-9.2999999999999999E-2</v>
      </c>
      <c r="I281" s="58">
        <f>VLOOKUP(A281,DistrictDetail_SY202223,'District Detail SY 202223'!$P$1,FALSE)</f>
        <v>0.14100000000000001</v>
      </c>
      <c r="J281" s="58">
        <f>VLOOKUP(A281,DistrictDetail_SY202223,'District Detail SY 202223'!$AE$1,FALSE)</f>
        <v>2.0110000000000001</v>
      </c>
      <c r="K281" s="58">
        <f t="shared" si="40"/>
        <v>1.87</v>
      </c>
      <c r="L281" s="58">
        <f>VLOOKUP(A281,DistrictDetail_SY202223,'District Detail SY 202223'!$K$1,FALSE)</f>
        <v>1.67</v>
      </c>
      <c r="M281" s="58">
        <f>VLOOKUP(A281,DistrictDetail_SY202223,'District Detail SY 202223'!$T$1,FALSE)</f>
        <v>2.2839999999999998</v>
      </c>
      <c r="N281" s="58">
        <f t="shared" si="41"/>
        <v>0.61399999999999988</v>
      </c>
      <c r="O281" s="58">
        <f>VLOOKUP(A281,DistrictDetail_SY202223,'District Detail SY 202223'!$N$1,FALSE)</f>
        <v>0.42800000000000005</v>
      </c>
      <c r="P281" s="58">
        <f>VLOOKUP(A281,DistrictDetail_SY202223,'District Detail SY 202223'!$Y$1,FALSE)</f>
        <v>0</v>
      </c>
      <c r="Q281" s="58">
        <f t="shared" si="42"/>
        <v>-0.42800000000000005</v>
      </c>
      <c r="R281" s="58">
        <f>VLOOKUP(A281,DistrictDetail_SY202223,'District Detail SY 202223'!$M$1,FALSE)</f>
        <v>5.8999999999999997E-2</v>
      </c>
      <c r="S281" s="58">
        <f>VLOOKUP(A281,DistrictDetail_SY202223,'District Detail SY 202223'!$X$1,FALSE)</f>
        <v>0.28199999999999997</v>
      </c>
      <c r="T281" s="58">
        <f t="shared" si="43"/>
        <v>0.22299999999999998</v>
      </c>
      <c r="U281" s="58">
        <f>VLOOKUP(A281,DistrictDetail_SY202223,'District Detail SY 202223'!$L$1,FALSE)</f>
        <v>0.16800000000000001</v>
      </c>
      <c r="V281" s="58">
        <f>VLOOKUP(A281,DistrictDetail_SY202223,'District Detail SY 202223'!$V$1,FALSE)</f>
        <v>0</v>
      </c>
      <c r="W281" s="58">
        <f t="shared" si="44"/>
        <v>-0.16800000000000001</v>
      </c>
      <c r="X281" s="63">
        <f>VLOOKUP(A281,DistrictDetail_SY202223,'District Detail SY 202223'!$S$1,FALSE)</f>
        <v>0</v>
      </c>
      <c r="Y281" s="63">
        <f>VLOOKUP(A281,DistrictDetail_SY202223,'District Detail SY 202223'!$U$1,FALSE)</f>
        <v>0.45200000000000001</v>
      </c>
      <c r="Z281" s="63">
        <f>VLOOKUP(A281,DistrictDetail_SY202223,'District Detail SY 202223'!$W$1,FALSE)</f>
        <v>0.40899999999999997</v>
      </c>
      <c r="AA281" s="63">
        <f>VLOOKUP(A281,DistrictDetail_SY202223,'District Detail SY 202223'!$Z$1,FALSE)</f>
        <v>0</v>
      </c>
      <c r="AB281" s="63">
        <f>VLOOKUP(A281,DistrictDetail_SY202223,'District Detail SY 202223'!$AA$1,FALSE)</f>
        <v>0</v>
      </c>
      <c r="AC281" s="63">
        <f>VLOOKUP(A281,DistrictDetail_SY202223,'District Detail SY 202223'!$AB$1,FALSE)</f>
        <v>0</v>
      </c>
      <c r="AD281" s="63">
        <f>VLOOKUP(A281,DistrictDetail_SY202223,'District Detail SY 202223'!$AF$1,FALSE)</f>
        <v>2.6260000000000003</v>
      </c>
    </row>
    <row r="282" spans="1:30" x14ac:dyDescent="0.3">
      <c r="A282" t="s">
        <v>592</v>
      </c>
      <c r="B282" t="s">
        <v>593</v>
      </c>
      <c r="C282" s="61">
        <f t="shared" si="37"/>
        <v>3.7199999999999998</v>
      </c>
      <c r="D282" s="61">
        <f t="shared" si="45"/>
        <v>4.5529999999999999</v>
      </c>
      <c r="E282" s="61">
        <f t="shared" si="38"/>
        <v>0.83300000000000018</v>
      </c>
      <c r="F282" s="58">
        <f>VLOOKUP(A282,DistrictDetail_SY202223,'District Detail SY 202223'!$Q$1,FALSE)</f>
        <v>0.106</v>
      </c>
      <c r="G282" s="58">
        <f>VLOOKUP(A282,DistrictDetail_SY202223,'District Detail SY 202223'!$AD$1,FALSE)</f>
        <v>0</v>
      </c>
      <c r="H282" s="58">
        <f t="shared" si="39"/>
        <v>-0.106</v>
      </c>
      <c r="I282" s="58">
        <f>VLOOKUP(A282,DistrictDetail_SY202223,'District Detail SY 202223'!$P$1,FALSE)</f>
        <v>0.19800000000000001</v>
      </c>
      <c r="J282" s="58">
        <f>VLOOKUP(A282,DistrictDetail_SY202223,'District Detail SY 202223'!$AE$1,FALSE)</f>
        <v>0</v>
      </c>
      <c r="K282" s="58">
        <f t="shared" si="40"/>
        <v>-0.19800000000000001</v>
      </c>
      <c r="L282" s="58">
        <f>VLOOKUP(A282,DistrictDetail_SY202223,'District Detail SY 202223'!$K$1,FALSE)</f>
        <v>2.552</v>
      </c>
      <c r="M282" s="58">
        <f>VLOOKUP(A282,DistrictDetail_SY202223,'District Detail SY 202223'!$T$1,FALSE)</f>
        <v>3.8740000000000001</v>
      </c>
      <c r="N282" s="58">
        <f t="shared" si="41"/>
        <v>1.3220000000000001</v>
      </c>
      <c r="O282" s="58">
        <f>VLOOKUP(A282,DistrictDetail_SY202223,'District Detail SY 202223'!$N$1,FALSE)</f>
        <v>0.58799999999999997</v>
      </c>
      <c r="P282" s="58">
        <f>VLOOKUP(A282,DistrictDetail_SY202223,'District Detail SY 202223'!$Y$1,FALSE)</f>
        <v>0</v>
      </c>
      <c r="Q282" s="58">
        <f t="shared" si="42"/>
        <v>-0.58799999999999997</v>
      </c>
      <c r="R282" s="58">
        <f>VLOOKUP(A282,DistrictDetail_SY202223,'District Detail SY 202223'!$M$1,FALSE)</f>
        <v>7.0999999999999994E-2</v>
      </c>
      <c r="S282" s="58">
        <f>VLOOKUP(A282,DistrictDetail_SY202223,'District Detail SY 202223'!$X$1,FALSE)</f>
        <v>0</v>
      </c>
      <c r="T282" s="58">
        <f t="shared" si="43"/>
        <v>-7.0999999999999994E-2</v>
      </c>
      <c r="U282" s="58">
        <f>VLOOKUP(A282,DistrictDetail_SY202223,'District Detail SY 202223'!$L$1,FALSE)</f>
        <v>0.20500000000000002</v>
      </c>
      <c r="V282" s="58">
        <f>VLOOKUP(A282,DistrictDetail_SY202223,'District Detail SY 202223'!$V$1,FALSE)</f>
        <v>0</v>
      </c>
      <c r="W282" s="58">
        <f t="shared" si="44"/>
        <v>-0.20500000000000002</v>
      </c>
      <c r="X282" s="63">
        <f>VLOOKUP(A282,DistrictDetail_SY202223,'District Detail SY 202223'!$S$1,FALSE)</f>
        <v>0</v>
      </c>
      <c r="Y282" s="63">
        <f>VLOOKUP(A282,DistrictDetail_SY202223,'District Detail SY 202223'!$U$1,FALSE)</f>
        <v>0</v>
      </c>
      <c r="Z282" s="63">
        <f>VLOOKUP(A282,DistrictDetail_SY202223,'District Detail SY 202223'!$W$1,FALSE)</f>
        <v>0</v>
      </c>
      <c r="AA282" s="63">
        <f>VLOOKUP(A282,DistrictDetail_SY202223,'District Detail SY 202223'!$Z$1,FALSE)</f>
        <v>0</v>
      </c>
      <c r="AB282" s="63">
        <f>VLOOKUP(A282,DistrictDetail_SY202223,'District Detail SY 202223'!$AA$1,FALSE)</f>
        <v>0</v>
      </c>
      <c r="AC282" s="63">
        <f>VLOOKUP(A282,DistrictDetail_SY202223,'District Detail SY 202223'!$AB$1,FALSE)</f>
        <v>0</v>
      </c>
      <c r="AD282" s="63">
        <f>VLOOKUP(A282,DistrictDetail_SY202223,'District Detail SY 202223'!$AF$1,FALSE)</f>
        <v>0.67900000000000005</v>
      </c>
    </row>
    <row r="283" spans="1:30" x14ac:dyDescent="0.3">
      <c r="A283" t="s">
        <v>594</v>
      </c>
      <c r="B283" t="s">
        <v>595</v>
      </c>
      <c r="C283" s="61">
        <f t="shared" si="37"/>
        <v>10.246</v>
      </c>
      <c r="D283" s="61">
        <f t="shared" si="45"/>
        <v>11.212</v>
      </c>
      <c r="E283" s="61">
        <f t="shared" si="38"/>
        <v>0.9659999999999993</v>
      </c>
      <c r="F283" s="58">
        <f>VLOOKUP(A283,DistrictDetail_SY202223,'District Detail SY 202223'!$Q$1,FALSE)</f>
        <v>0.36399999999999999</v>
      </c>
      <c r="G283" s="58">
        <f>VLOOKUP(A283,DistrictDetail_SY202223,'District Detail SY 202223'!$AD$1,FALSE)</f>
        <v>3.1680000000000001</v>
      </c>
      <c r="H283" s="58">
        <f t="shared" si="39"/>
        <v>2.8040000000000003</v>
      </c>
      <c r="I283" s="58">
        <f>VLOOKUP(A283,DistrictDetail_SY202223,'District Detail SY 202223'!$P$1,FALSE)</f>
        <v>0.56599999999999995</v>
      </c>
      <c r="J283" s="58">
        <f>VLOOKUP(A283,DistrictDetail_SY202223,'District Detail SY 202223'!$AE$1,FALSE)</f>
        <v>0</v>
      </c>
      <c r="K283" s="58">
        <f t="shared" si="40"/>
        <v>-0.56599999999999995</v>
      </c>
      <c r="L283" s="58">
        <f>VLOOKUP(A283,DistrictDetail_SY202223,'District Detail SY 202223'!$K$1,FALSE)</f>
        <v>6.6969999999999992</v>
      </c>
      <c r="M283" s="58">
        <f>VLOOKUP(A283,DistrictDetail_SY202223,'District Detail SY 202223'!$T$1,FALSE)</f>
        <v>5.25</v>
      </c>
      <c r="N283" s="58">
        <f t="shared" si="41"/>
        <v>-1.4469999999999992</v>
      </c>
      <c r="O283" s="58">
        <f>VLOOKUP(A283,DistrictDetail_SY202223,'District Detail SY 202223'!$N$1,FALSE)</f>
        <v>1.726</v>
      </c>
      <c r="P283" s="58">
        <f>VLOOKUP(A283,DistrictDetail_SY202223,'District Detail SY 202223'!$Y$1,FALSE)</f>
        <v>0</v>
      </c>
      <c r="Q283" s="58">
        <f t="shared" si="42"/>
        <v>-1.726</v>
      </c>
      <c r="R283" s="58">
        <f>VLOOKUP(A283,DistrictDetail_SY202223,'District Detail SY 202223'!$M$1,FALSE)</f>
        <v>0.23</v>
      </c>
      <c r="S283" s="58">
        <f>VLOOKUP(A283,DistrictDetail_SY202223,'District Detail SY 202223'!$X$1,FALSE)</f>
        <v>0.68300000000000005</v>
      </c>
      <c r="T283" s="58">
        <f t="shared" si="43"/>
        <v>0.45300000000000007</v>
      </c>
      <c r="U283" s="58">
        <f>VLOOKUP(A283,DistrictDetail_SY202223,'District Detail SY 202223'!$L$1,FALSE)</f>
        <v>0.66300000000000003</v>
      </c>
      <c r="V283" s="58">
        <f>VLOOKUP(A283,DistrictDetail_SY202223,'District Detail SY 202223'!$V$1,FALSE)</f>
        <v>0</v>
      </c>
      <c r="W283" s="58">
        <f t="shared" si="44"/>
        <v>-0.66300000000000003</v>
      </c>
      <c r="X283" s="63">
        <f>VLOOKUP(A283,DistrictDetail_SY202223,'District Detail SY 202223'!$S$1,FALSE)</f>
        <v>0</v>
      </c>
      <c r="Y283" s="63">
        <f>VLOOKUP(A283,DistrictDetail_SY202223,'District Detail SY 202223'!$U$1,FALSE)</f>
        <v>0.30299999999999999</v>
      </c>
      <c r="Z283" s="63">
        <f>VLOOKUP(A283,DistrictDetail_SY202223,'District Detail SY 202223'!$W$1,FALSE)</f>
        <v>0.152</v>
      </c>
      <c r="AA283" s="63">
        <f>VLOOKUP(A283,DistrictDetail_SY202223,'District Detail SY 202223'!$Z$1,FALSE)</f>
        <v>0.16600000000000001</v>
      </c>
      <c r="AB283" s="63">
        <f>VLOOKUP(A283,DistrictDetail_SY202223,'District Detail SY 202223'!$AA$1,FALSE)</f>
        <v>0</v>
      </c>
      <c r="AC283" s="63">
        <f>VLOOKUP(A283,DistrictDetail_SY202223,'District Detail SY 202223'!$AB$1,FALSE)</f>
        <v>0</v>
      </c>
      <c r="AD283" s="63">
        <f>VLOOKUP(A283,DistrictDetail_SY202223,'District Detail SY 202223'!$AF$1,FALSE)</f>
        <v>1.49</v>
      </c>
    </row>
    <row r="284" spans="1:30" x14ac:dyDescent="0.3">
      <c r="A284" t="s">
        <v>596</v>
      </c>
      <c r="B284" t="s">
        <v>597</v>
      </c>
      <c r="C284" s="61">
        <f t="shared" si="37"/>
        <v>0.72100000000000009</v>
      </c>
      <c r="D284" s="61">
        <f t="shared" si="45"/>
        <v>0</v>
      </c>
      <c r="E284" s="61">
        <f t="shared" si="38"/>
        <v>-0.72100000000000009</v>
      </c>
      <c r="F284" s="58">
        <f>VLOOKUP(A284,DistrictDetail_SY202223,'District Detail SY 202223'!$Q$1,FALSE)</f>
        <v>2.5000000000000001E-2</v>
      </c>
      <c r="G284" s="58">
        <f>VLOOKUP(A284,DistrictDetail_SY202223,'District Detail SY 202223'!$AD$1,FALSE)</f>
        <v>0</v>
      </c>
      <c r="H284" s="58">
        <f t="shared" si="39"/>
        <v>-2.5000000000000001E-2</v>
      </c>
      <c r="I284" s="58">
        <f>VLOOKUP(A284,DistrictDetail_SY202223,'District Detail SY 202223'!$P$1,FALSE)</f>
        <v>0.04</v>
      </c>
      <c r="J284" s="58">
        <f>VLOOKUP(A284,DistrictDetail_SY202223,'District Detail SY 202223'!$AE$1,FALSE)</f>
        <v>0</v>
      </c>
      <c r="K284" s="58">
        <f t="shared" si="40"/>
        <v>-0.04</v>
      </c>
      <c r="L284" s="58">
        <f>VLOOKUP(A284,DistrictDetail_SY202223,'District Detail SY 202223'!$K$1,FALSE)</f>
        <v>0.47299999999999998</v>
      </c>
      <c r="M284" s="58">
        <f>VLOOKUP(A284,DistrictDetail_SY202223,'District Detail SY 202223'!$T$1,FALSE)</f>
        <v>0</v>
      </c>
      <c r="N284" s="58">
        <f t="shared" si="41"/>
        <v>-0.47299999999999998</v>
      </c>
      <c r="O284" s="58">
        <f>VLOOKUP(A284,DistrictDetail_SY202223,'District Detail SY 202223'!$N$1,FALSE)</f>
        <v>0.12100000000000001</v>
      </c>
      <c r="P284" s="58">
        <f>VLOOKUP(A284,DistrictDetail_SY202223,'District Detail SY 202223'!$Y$1,FALSE)</f>
        <v>0</v>
      </c>
      <c r="Q284" s="58">
        <f t="shared" si="42"/>
        <v>-0.12100000000000001</v>
      </c>
      <c r="R284" s="58">
        <f>VLOOKUP(A284,DistrictDetail_SY202223,'District Detail SY 202223'!$M$1,FALSE)</f>
        <v>1.6E-2</v>
      </c>
      <c r="S284" s="58">
        <f>VLOOKUP(A284,DistrictDetail_SY202223,'District Detail SY 202223'!$X$1,FALSE)</f>
        <v>0</v>
      </c>
      <c r="T284" s="58">
        <f t="shared" si="43"/>
        <v>-1.6E-2</v>
      </c>
      <c r="U284" s="58">
        <f>VLOOKUP(A284,DistrictDetail_SY202223,'District Detail SY 202223'!$L$1,FALSE)</f>
        <v>4.6000000000000006E-2</v>
      </c>
      <c r="V284" s="58">
        <f>VLOOKUP(A284,DistrictDetail_SY202223,'District Detail SY 202223'!$V$1,FALSE)</f>
        <v>0</v>
      </c>
      <c r="W284" s="58">
        <f t="shared" si="44"/>
        <v>-4.6000000000000006E-2</v>
      </c>
      <c r="X284" s="63">
        <f>VLOOKUP(A284,DistrictDetail_SY202223,'District Detail SY 202223'!$S$1,FALSE)</f>
        <v>0</v>
      </c>
      <c r="Y284" s="63">
        <f>VLOOKUP(A284,DistrictDetail_SY202223,'District Detail SY 202223'!$U$1,FALSE)</f>
        <v>0</v>
      </c>
      <c r="Z284" s="63">
        <f>VLOOKUP(A284,DistrictDetail_SY202223,'District Detail SY 202223'!$W$1,FALSE)</f>
        <v>0</v>
      </c>
      <c r="AA284" s="63">
        <f>VLOOKUP(A284,DistrictDetail_SY202223,'District Detail SY 202223'!$Z$1,FALSE)</f>
        <v>0</v>
      </c>
      <c r="AB284" s="63">
        <f>VLOOKUP(A284,DistrictDetail_SY202223,'District Detail SY 202223'!$AA$1,FALSE)</f>
        <v>0</v>
      </c>
      <c r="AC284" s="63">
        <f>VLOOKUP(A284,DistrictDetail_SY202223,'District Detail SY 202223'!$AB$1,FALSE)</f>
        <v>0</v>
      </c>
      <c r="AD284" s="63">
        <f>VLOOKUP(A284,DistrictDetail_SY202223,'District Detail SY 202223'!$AF$1,FALSE)</f>
        <v>0</v>
      </c>
    </row>
    <row r="285" spans="1:30" x14ac:dyDescent="0.3">
      <c r="A285" t="s">
        <v>598</v>
      </c>
      <c r="B285" t="s">
        <v>599</v>
      </c>
      <c r="C285" s="61">
        <f t="shared" si="37"/>
        <v>2.2660000000000005</v>
      </c>
      <c r="D285" s="61">
        <f t="shared" si="45"/>
        <v>2</v>
      </c>
      <c r="E285" s="61">
        <f t="shared" si="38"/>
        <v>-0.26600000000000046</v>
      </c>
      <c r="F285" s="58">
        <f>VLOOKUP(A285,DistrictDetail_SY202223,'District Detail SY 202223'!$Q$1,FALSE)</f>
        <v>0.08</v>
      </c>
      <c r="G285" s="58">
        <f>VLOOKUP(A285,DistrictDetail_SY202223,'District Detail SY 202223'!$AD$1,FALSE)</f>
        <v>0</v>
      </c>
      <c r="H285" s="58">
        <f t="shared" si="39"/>
        <v>-0.08</v>
      </c>
      <c r="I285" s="58">
        <f>VLOOKUP(A285,DistrictDetail_SY202223,'District Detail SY 202223'!$P$1,FALSE)</f>
        <v>0.124</v>
      </c>
      <c r="J285" s="58">
        <f>VLOOKUP(A285,DistrictDetail_SY202223,'District Detail SY 202223'!$AE$1,FALSE)</f>
        <v>0</v>
      </c>
      <c r="K285" s="58">
        <f t="shared" si="40"/>
        <v>-0.124</v>
      </c>
      <c r="L285" s="58">
        <f>VLOOKUP(A285,DistrictDetail_SY202223,'District Detail SY 202223'!$K$1,FALSE)</f>
        <v>1.49</v>
      </c>
      <c r="M285" s="58">
        <f>VLOOKUP(A285,DistrictDetail_SY202223,'District Detail SY 202223'!$T$1,FALSE)</f>
        <v>2</v>
      </c>
      <c r="N285" s="58">
        <f t="shared" si="41"/>
        <v>0.51</v>
      </c>
      <c r="O285" s="58">
        <f>VLOOKUP(A285,DistrictDetail_SY202223,'District Detail SY 202223'!$N$1,FALSE)</f>
        <v>0.376</v>
      </c>
      <c r="P285" s="58">
        <f>VLOOKUP(A285,DistrictDetail_SY202223,'District Detail SY 202223'!$Y$1,FALSE)</f>
        <v>0</v>
      </c>
      <c r="Q285" s="58">
        <f t="shared" si="42"/>
        <v>-0.376</v>
      </c>
      <c r="R285" s="58">
        <f>VLOOKUP(A285,DistrictDetail_SY202223,'District Detail SY 202223'!$M$1,FALSE)</f>
        <v>0.05</v>
      </c>
      <c r="S285" s="58">
        <f>VLOOKUP(A285,DistrictDetail_SY202223,'District Detail SY 202223'!$X$1,FALSE)</f>
        <v>0</v>
      </c>
      <c r="T285" s="58">
        <f t="shared" si="43"/>
        <v>-0.05</v>
      </c>
      <c r="U285" s="58">
        <f>VLOOKUP(A285,DistrictDetail_SY202223,'District Detail SY 202223'!$L$1,FALSE)</f>
        <v>0.14600000000000002</v>
      </c>
      <c r="V285" s="58">
        <f>VLOOKUP(A285,DistrictDetail_SY202223,'District Detail SY 202223'!$V$1,FALSE)</f>
        <v>0</v>
      </c>
      <c r="W285" s="58">
        <f t="shared" si="44"/>
        <v>-0.14600000000000002</v>
      </c>
      <c r="X285" s="63">
        <f>VLOOKUP(A285,DistrictDetail_SY202223,'District Detail SY 202223'!$S$1,FALSE)</f>
        <v>0</v>
      </c>
      <c r="Y285" s="63">
        <f>VLOOKUP(A285,DistrictDetail_SY202223,'District Detail SY 202223'!$U$1,FALSE)</f>
        <v>0</v>
      </c>
      <c r="Z285" s="63">
        <f>VLOOKUP(A285,DistrictDetail_SY202223,'District Detail SY 202223'!$W$1,FALSE)</f>
        <v>0</v>
      </c>
      <c r="AA285" s="63">
        <f>VLOOKUP(A285,DistrictDetail_SY202223,'District Detail SY 202223'!$Z$1,FALSE)</f>
        <v>0</v>
      </c>
      <c r="AB285" s="63">
        <f>VLOOKUP(A285,DistrictDetail_SY202223,'District Detail SY 202223'!$AA$1,FALSE)</f>
        <v>0</v>
      </c>
      <c r="AC285" s="63">
        <f>VLOOKUP(A285,DistrictDetail_SY202223,'District Detail SY 202223'!$AB$1,FALSE)</f>
        <v>0</v>
      </c>
      <c r="AD285" s="63">
        <f>VLOOKUP(A285,DistrictDetail_SY202223,'District Detail SY 202223'!$AF$1,FALSE)</f>
        <v>0</v>
      </c>
    </row>
    <row r="286" spans="1:30" x14ac:dyDescent="0.3">
      <c r="A286" t="s">
        <v>600</v>
      </c>
      <c r="B286" t="s">
        <v>601</v>
      </c>
      <c r="C286" s="61">
        <f t="shared" si="37"/>
        <v>0.77900000000000003</v>
      </c>
      <c r="D286" s="61">
        <f t="shared" si="45"/>
        <v>1.202</v>
      </c>
      <c r="E286" s="61">
        <f t="shared" si="38"/>
        <v>0.42299999999999993</v>
      </c>
      <c r="F286" s="58">
        <f>VLOOKUP(A286,DistrictDetail_SY202223,'District Detail SY 202223'!$Q$1,FALSE)</f>
        <v>0.02</v>
      </c>
      <c r="G286" s="58">
        <f>VLOOKUP(A286,DistrictDetail_SY202223,'District Detail SY 202223'!$AD$1,FALSE)</f>
        <v>0</v>
      </c>
      <c r="H286" s="58">
        <f t="shared" si="39"/>
        <v>-0.02</v>
      </c>
      <c r="I286" s="58">
        <f>VLOOKUP(A286,DistrictDetail_SY202223,'District Detail SY 202223'!$P$1,FALSE)</f>
        <v>4.1000000000000002E-2</v>
      </c>
      <c r="J286" s="58">
        <f>VLOOKUP(A286,DistrictDetail_SY202223,'District Detail SY 202223'!$AE$1,FALSE)</f>
        <v>0.61899999999999999</v>
      </c>
      <c r="K286" s="58">
        <f t="shared" si="40"/>
        <v>0.57799999999999996</v>
      </c>
      <c r="L286" s="58">
        <f>VLOOKUP(A286,DistrictDetail_SY202223,'District Detail SY 202223'!$K$1,FALSE)</f>
        <v>0.54699999999999993</v>
      </c>
      <c r="M286" s="58">
        <f>VLOOKUP(A286,DistrictDetail_SY202223,'District Detail SY 202223'!$T$1,FALSE)</f>
        <v>0.58299999999999996</v>
      </c>
      <c r="N286" s="58">
        <f t="shared" si="41"/>
        <v>3.6000000000000032E-2</v>
      </c>
      <c r="O286" s="58">
        <f>VLOOKUP(A286,DistrictDetail_SY202223,'District Detail SY 202223'!$N$1,FALSE)</f>
        <v>0.11799999999999999</v>
      </c>
      <c r="P286" s="58">
        <f>VLOOKUP(A286,DistrictDetail_SY202223,'District Detail SY 202223'!$Y$1,FALSE)</f>
        <v>0</v>
      </c>
      <c r="Q286" s="58">
        <f t="shared" si="42"/>
        <v>-0.11799999999999999</v>
      </c>
      <c r="R286" s="58">
        <f>VLOOKUP(A286,DistrictDetail_SY202223,'District Detail SY 202223'!$M$1,FALSE)</f>
        <v>1.4E-2</v>
      </c>
      <c r="S286" s="58">
        <f>VLOOKUP(A286,DistrictDetail_SY202223,'District Detail SY 202223'!$X$1,FALSE)</f>
        <v>0</v>
      </c>
      <c r="T286" s="58">
        <f t="shared" si="43"/>
        <v>-1.4E-2</v>
      </c>
      <c r="U286" s="58">
        <f>VLOOKUP(A286,DistrictDetail_SY202223,'District Detail SY 202223'!$L$1,FALSE)</f>
        <v>3.9E-2</v>
      </c>
      <c r="V286" s="58">
        <f>VLOOKUP(A286,DistrictDetail_SY202223,'District Detail SY 202223'!$V$1,FALSE)</f>
        <v>0</v>
      </c>
      <c r="W286" s="58">
        <f t="shared" si="44"/>
        <v>-3.9E-2</v>
      </c>
      <c r="X286" s="63">
        <f>VLOOKUP(A286,DistrictDetail_SY202223,'District Detail SY 202223'!$S$1,FALSE)</f>
        <v>0</v>
      </c>
      <c r="Y286" s="63">
        <f>VLOOKUP(A286,DistrictDetail_SY202223,'District Detail SY 202223'!$U$1,FALSE)</f>
        <v>0</v>
      </c>
      <c r="Z286" s="63">
        <f>VLOOKUP(A286,DistrictDetail_SY202223,'District Detail SY 202223'!$W$1,FALSE)</f>
        <v>0</v>
      </c>
      <c r="AA286" s="63">
        <f>VLOOKUP(A286,DistrictDetail_SY202223,'District Detail SY 202223'!$Z$1,FALSE)</f>
        <v>0</v>
      </c>
      <c r="AB286" s="63">
        <f>VLOOKUP(A286,DistrictDetail_SY202223,'District Detail SY 202223'!$AA$1,FALSE)</f>
        <v>0</v>
      </c>
      <c r="AC286" s="63">
        <f>VLOOKUP(A286,DistrictDetail_SY202223,'District Detail SY 202223'!$AB$1,FALSE)</f>
        <v>0</v>
      </c>
      <c r="AD286" s="63">
        <f>VLOOKUP(A286,DistrictDetail_SY202223,'District Detail SY 202223'!$AF$1,FALSE)</f>
        <v>0</v>
      </c>
    </row>
    <row r="287" spans="1:30" x14ac:dyDescent="0.3">
      <c r="A287" t="s">
        <v>602</v>
      </c>
      <c r="B287" t="s">
        <v>603</v>
      </c>
      <c r="C287" s="61">
        <f t="shared" si="37"/>
        <v>8.9550000000000001</v>
      </c>
      <c r="D287" s="61">
        <f t="shared" si="45"/>
        <v>16.924999999999997</v>
      </c>
      <c r="E287" s="61">
        <f t="shared" si="38"/>
        <v>7.9699999999999971</v>
      </c>
      <c r="F287" s="58">
        <f>VLOOKUP(A287,DistrictDetail_SY202223,'District Detail SY 202223'!$Q$1,FALSE)</f>
        <v>0.26900000000000002</v>
      </c>
      <c r="G287" s="58">
        <f>VLOOKUP(A287,DistrictDetail_SY202223,'District Detail SY 202223'!$AD$1,FALSE)</f>
        <v>0.47199999999999998</v>
      </c>
      <c r="H287" s="58">
        <f t="shared" si="39"/>
        <v>0.20299999999999996</v>
      </c>
      <c r="I287" s="58">
        <f>VLOOKUP(A287,DistrictDetail_SY202223,'District Detail SY 202223'!$P$1,FALSE)</f>
        <v>0.48</v>
      </c>
      <c r="J287" s="58">
        <f>VLOOKUP(A287,DistrictDetail_SY202223,'District Detail SY 202223'!$AE$1,FALSE)</f>
        <v>2.94</v>
      </c>
      <c r="K287" s="58">
        <f t="shared" si="40"/>
        <v>2.46</v>
      </c>
      <c r="L287" s="58">
        <f>VLOOKUP(A287,DistrictDetail_SY202223,'District Detail SY 202223'!$K$1,FALSE)</f>
        <v>6.0810000000000004</v>
      </c>
      <c r="M287" s="58">
        <f>VLOOKUP(A287,DistrictDetail_SY202223,'District Detail SY 202223'!$T$1,FALSE)</f>
        <v>5.4</v>
      </c>
      <c r="N287" s="58">
        <f t="shared" si="41"/>
        <v>-0.68100000000000005</v>
      </c>
      <c r="O287" s="58">
        <f>VLOOKUP(A287,DistrictDetail_SY202223,'District Detail SY 202223'!$N$1,FALSE)</f>
        <v>1.4350000000000001</v>
      </c>
      <c r="P287" s="58">
        <f>VLOOKUP(A287,DistrictDetail_SY202223,'District Detail SY 202223'!$Y$1,FALSE)</f>
        <v>1</v>
      </c>
      <c r="Q287" s="58">
        <f t="shared" si="42"/>
        <v>-0.43500000000000005</v>
      </c>
      <c r="R287" s="58">
        <f>VLOOKUP(A287,DistrictDetail_SY202223,'District Detail SY 202223'!$M$1,FALSE)</f>
        <v>0.17899999999999999</v>
      </c>
      <c r="S287" s="58">
        <f>VLOOKUP(A287,DistrictDetail_SY202223,'District Detail SY 202223'!$X$1,FALSE)</f>
        <v>1.145</v>
      </c>
      <c r="T287" s="58">
        <f t="shared" si="43"/>
        <v>0.96599999999999997</v>
      </c>
      <c r="U287" s="58">
        <f>VLOOKUP(A287,DistrictDetail_SY202223,'District Detail SY 202223'!$L$1,FALSE)</f>
        <v>0.51100000000000001</v>
      </c>
      <c r="V287" s="58">
        <f>VLOOKUP(A287,DistrictDetail_SY202223,'District Detail SY 202223'!$V$1,FALSE)</f>
        <v>2.8939999999999997</v>
      </c>
      <c r="W287" s="58">
        <f t="shared" si="44"/>
        <v>2.3829999999999996</v>
      </c>
      <c r="X287" s="63">
        <f>VLOOKUP(A287,DistrictDetail_SY202223,'District Detail SY 202223'!$S$1,FALSE)</f>
        <v>0</v>
      </c>
      <c r="Y287" s="63">
        <f>VLOOKUP(A287,DistrictDetail_SY202223,'District Detail SY 202223'!$U$1,FALSE)</f>
        <v>0.28599999999999998</v>
      </c>
      <c r="Z287" s="63">
        <f>VLOOKUP(A287,DistrictDetail_SY202223,'District Detail SY 202223'!$W$1,FALSE)</f>
        <v>0.85899999999999999</v>
      </c>
      <c r="AA287" s="63">
        <f>VLOOKUP(A287,DistrictDetail_SY202223,'District Detail SY 202223'!$Z$1,FALSE)</f>
        <v>0</v>
      </c>
      <c r="AB287" s="63">
        <f>VLOOKUP(A287,DistrictDetail_SY202223,'District Detail SY 202223'!$AA$1,FALSE)</f>
        <v>0</v>
      </c>
      <c r="AC287" s="63">
        <f>VLOOKUP(A287,DistrictDetail_SY202223,'District Detail SY 202223'!$AB$1,FALSE)</f>
        <v>0</v>
      </c>
      <c r="AD287" s="63">
        <f>VLOOKUP(A287,DistrictDetail_SY202223,'District Detail SY 202223'!$AF$1,FALSE)</f>
        <v>1.929</v>
      </c>
    </row>
    <row r="288" spans="1:30" x14ac:dyDescent="0.3">
      <c r="A288" t="s">
        <v>604</v>
      </c>
      <c r="B288" t="s">
        <v>605</v>
      </c>
      <c r="C288" s="61">
        <f t="shared" si="37"/>
        <v>19.972000000000001</v>
      </c>
      <c r="D288" s="61">
        <f t="shared" si="45"/>
        <v>39.378</v>
      </c>
      <c r="E288" s="61">
        <f t="shared" si="38"/>
        <v>19.405999999999999</v>
      </c>
      <c r="F288" s="58">
        <f>VLOOKUP(A288,DistrictDetail_SY202223,'District Detail SY 202223'!$Q$1,FALSE)</f>
        <v>0.65900000000000003</v>
      </c>
      <c r="G288" s="58">
        <f>VLOOKUP(A288,DistrictDetail_SY202223,'District Detail SY 202223'!$AD$1,FALSE)</f>
        <v>0</v>
      </c>
      <c r="H288" s="58">
        <f t="shared" si="39"/>
        <v>-0.65900000000000003</v>
      </c>
      <c r="I288" s="58">
        <f>VLOOKUP(A288,DistrictDetail_SY202223,'District Detail SY 202223'!$P$1,FALSE)</f>
        <v>1.085</v>
      </c>
      <c r="J288" s="58">
        <f>VLOOKUP(A288,DistrictDetail_SY202223,'District Detail SY 202223'!$AE$1,FALSE)</f>
        <v>11.519</v>
      </c>
      <c r="K288" s="58">
        <f t="shared" si="40"/>
        <v>10.434000000000001</v>
      </c>
      <c r="L288" s="58">
        <f>VLOOKUP(A288,DistrictDetail_SY202223,'District Detail SY 202223'!$K$1,FALSE)</f>
        <v>13.332000000000001</v>
      </c>
      <c r="M288" s="58">
        <f>VLOOKUP(A288,DistrictDetail_SY202223,'District Detail SY 202223'!$T$1,FALSE)</f>
        <v>17.326999999999998</v>
      </c>
      <c r="N288" s="58">
        <f t="shared" si="41"/>
        <v>3.9949999999999974</v>
      </c>
      <c r="O288" s="58">
        <f>VLOOKUP(A288,DistrictDetail_SY202223,'District Detail SY 202223'!$N$1,FALSE)</f>
        <v>3.25</v>
      </c>
      <c r="P288" s="58">
        <f>VLOOKUP(A288,DistrictDetail_SY202223,'District Detail SY 202223'!$Y$1,FALSE)</f>
        <v>2.863</v>
      </c>
      <c r="Q288" s="58">
        <f t="shared" si="42"/>
        <v>-0.38700000000000001</v>
      </c>
      <c r="R288" s="58">
        <f>VLOOKUP(A288,DistrictDetail_SY202223,'District Detail SY 202223'!$M$1,FALSE)</f>
        <v>0.42599999999999999</v>
      </c>
      <c r="S288" s="58">
        <f>VLOOKUP(A288,DistrictDetail_SY202223,'District Detail SY 202223'!$X$1,FALSE)</f>
        <v>1.518</v>
      </c>
      <c r="T288" s="58">
        <f t="shared" si="43"/>
        <v>1.0920000000000001</v>
      </c>
      <c r="U288" s="58">
        <f>VLOOKUP(A288,DistrictDetail_SY202223,'District Detail SY 202223'!$L$1,FALSE)</f>
        <v>1.2200000000000002</v>
      </c>
      <c r="V288" s="58">
        <f>VLOOKUP(A288,DistrictDetail_SY202223,'District Detail SY 202223'!$V$1,FALSE)</f>
        <v>0</v>
      </c>
      <c r="W288" s="58">
        <f t="shared" si="44"/>
        <v>-1.2200000000000002</v>
      </c>
      <c r="X288" s="63">
        <f>VLOOKUP(A288,DistrictDetail_SY202223,'District Detail SY 202223'!$S$1,FALSE)</f>
        <v>0</v>
      </c>
      <c r="Y288" s="63">
        <f>VLOOKUP(A288,DistrictDetail_SY202223,'District Detail SY 202223'!$U$1,FALSE)</f>
        <v>0.64</v>
      </c>
      <c r="Z288" s="63">
        <f>VLOOKUP(A288,DistrictDetail_SY202223,'District Detail SY 202223'!$W$1,FALSE)</f>
        <v>0.52400000000000002</v>
      </c>
      <c r="AA288" s="63">
        <f>VLOOKUP(A288,DistrictDetail_SY202223,'District Detail SY 202223'!$Z$1,FALSE)</f>
        <v>0.222</v>
      </c>
      <c r="AB288" s="63">
        <f>VLOOKUP(A288,DistrictDetail_SY202223,'District Detail SY 202223'!$AA$1,FALSE)</f>
        <v>0</v>
      </c>
      <c r="AC288" s="63">
        <f>VLOOKUP(A288,DistrictDetail_SY202223,'District Detail SY 202223'!$AB$1,FALSE)</f>
        <v>0</v>
      </c>
      <c r="AD288" s="63">
        <f>VLOOKUP(A288,DistrictDetail_SY202223,'District Detail SY 202223'!$AF$1,FALSE)</f>
        <v>4.7649999999999997</v>
      </c>
    </row>
    <row r="289" spans="1:30" x14ac:dyDescent="0.3">
      <c r="A289" t="s">
        <v>606</v>
      </c>
      <c r="B289" t="s">
        <v>607</v>
      </c>
      <c r="C289" s="61">
        <f t="shared" si="37"/>
        <v>1.8980000000000001</v>
      </c>
      <c r="D289" s="61">
        <f t="shared" si="45"/>
        <v>5.2130000000000001</v>
      </c>
      <c r="E289" s="61">
        <f t="shared" si="38"/>
        <v>3.3149999999999999</v>
      </c>
      <c r="F289" s="58">
        <f>VLOOKUP(A289,DistrictDetail_SY202223,'District Detail SY 202223'!$Q$1,FALSE)</f>
        <v>8.7999999999999995E-2</v>
      </c>
      <c r="G289" s="58">
        <f>VLOOKUP(A289,DistrictDetail_SY202223,'District Detail SY 202223'!$AD$1,FALSE)</f>
        <v>0</v>
      </c>
      <c r="H289" s="58">
        <f t="shared" si="39"/>
        <v>-8.7999999999999995E-2</v>
      </c>
      <c r="I289" s="58">
        <f>VLOOKUP(A289,DistrictDetail_SY202223,'District Detail SY 202223'!$P$1,FALSE)</f>
        <v>0.112</v>
      </c>
      <c r="J289" s="58">
        <f>VLOOKUP(A289,DistrictDetail_SY202223,'District Detail SY 202223'!$AE$1,FALSE)</f>
        <v>3.298</v>
      </c>
      <c r="K289" s="58">
        <f t="shared" si="40"/>
        <v>3.1859999999999999</v>
      </c>
      <c r="L289" s="58">
        <f>VLOOKUP(A289,DistrictDetail_SY202223,'District Detail SY 202223'!$K$1,FALSE)</f>
        <v>1.129</v>
      </c>
      <c r="M289" s="58">
        <f>VLOOKUP(A289,DistrictDetail_SY202223,'District Detail SY 202223'!$T$1,FALSE)</f>
        <v>0.5</v>
      </c>
      <c r="N289" s="58">
        <f t="shared" si="41"/>
        <v>-0.629</v>
      </c>
      <c r="O289" s="58">
        <f>VLOOKUP(A289,DistrictDetail_SY202223,'District Detail SY 202223'!$N$1,FALSE)</f>
        <v>0.36599999999999999</v>
      </c>
      <c r="P289" s="58">
        <f>VLOOKUP(A289,DistrictDetail_SY202223,'District Detail SY 202223'!$Y$1,FALSE)</f>
        <v>0</v>
      </c>
      <c r="Q289" s="58">
        <f t="shared" si="42"/>
        <v>-0.36599999999999999</v>
      </c>
      <c r="R289" s="58">
        <f>VLOOKUP(A289,DistrictDetail_SY202223,'District Detail SY 202223'!$M$1,FALSE)</f>
        <v>5.2000000000000005E-2</v>
      </c>
      <c r="S289" s="58">
        <f>VLOOKUP(A289,DistrictDetail_SY202223,'District Detail SY 202223'!$X$1,FALSE)</f>
        <v>0</v>
      </c>
      <c r="T289" s="58">
        <f t="shared" si="43"/>
        <v>-5.2000000000000005E-2</v>
      </c>
      <c r="U289" s="58">
        <f>VLOOKUP(A289,DistrictDetail_SY202223,'District Detail SY 202223'!$L$1,FALSE)</f>
        <v>0.151</v>
      </c>
      <c r="V289" s="58">
        <f>VLOOKUP(A289,DistrictDetail_SY202223,'District Detail SY 202223'!$V$1,FALSE)</f>
        <v>0</v>
      </c>
      <c r="W289" s="58">
        <f t="shared" si="44"/>
        <v>-0.151</v>
      </c>
      <c r="X289" s="63">
        <f>VLOOKUP(A289,DistrictDetail_SY202223,'District Detail SY 202223'!$S$1,FALSE)</f>
        <v>1.4999999999999999E-2</v>
      </c>
      <c r="Y289" s="63">
        <f>VLOOKUP(A289,DistrictDetail_SY202223,'District Detail SY 202223'!$U$1,FALSE)</f>
        <v>1.4E-2</v>
      </c>
      <c r="Z289" s="63">
        <f>VLOOKUP(A289,DistrictDetail_SY202223,'District Detail SY 202223'!$W$1,FALSE)</f>
        <v>0.16800000000000001</v>
      </c>
      <c r="AA289" s="63">
        <f>VLOOKUP(A289,DistrictDetail_SY202223,'District Detail SY 202223'!$Z$1,FALSE)</f>
        <v>0</v>
      </c>
      <c r="AB289" s="63">
        <f>VLOOKUP(A289,DistrictDetail_SY202223,'District Detail SY 202223'!$AA$1,FALSE)</f>
        <v>0</v>
      </c>
      <c r="AC289" s="63">
        <f>VLOOKUP(A289,DistrictDetail_SY202223,'District Detail SY 202223'!$AB$1,FALSE)</f>
        <v>0</v>
      </c>
      <c r="AD289" s="63">
        <f>VLOOKUP(A289,DistrictDetail_SY202223,'District Detail SY 202223'!$AF$1,FALSE)</f>
        <v>1.2180000000000002</v>
      </c>
    </row>
    <row r="290" spans="1:30" x14ac:dyDescent="0.3">
      <c r="A290" t="s">
        <v>608</v>
      </c>
      <c r="B290" t="s">
        <v>609</v>
      </c>
      <c r="C290" s="61">
        <f t="shared" si="37"/>
        <v>19.297999999999998</v>
      </c>
      <c r="D290" s="61">
        <f t="shared" si="45"/>
        <v>34.642000000000003</v>
      </c>
      <c r="E290" s="61">
        <f t="shared" si="38"/>
        <v>15.344000000000005</v>
      </c>
      <c r="F290" s="58">
        <f>VLOOKUP(A290,DistrictDetail_SY202223,'District Detail SY 202223'!$Q$1,FALSE)</f>
        <v>0.58899999999999997</v>
      </c>
      <c r="G290" s="58">
        <f>VLOOKUP(A290,DistrictDetail_SY202223,'District Detail SY 202223'!$AD$1,FALSE)</f>
        <v>0.97899999999999998</v>
      </c>
      <c r="H290" s="58">
        <f t="shared" si="39"/>
        <v>0.39</v>
      </c>
      <c r="I290" s="58">
        <f>VLOOKUP(A290,DistrictDetail_SY202223,'District Detail SY 202223'!$P$1,FALSE)</f>
        <v>1.0379999999999998</v>
      </c>
      <c r="J290" s="58">
        <f>VLOOKUP(A290,DistrictDetail_SY202223,'District Detail SY 202223'!$AE$1,FALSE)</f>
        <v>11.186</v>
      </c>
      <c r="K290" s="58">
        <f t="shared" si="40"/>
        <v>10.148</v>
      </c>
      <c r="L290" s="58">
        <f>VLOOKUP(A290,DistrictDetail_SY202223,'District Detail SY 202223'!$K$1,FALSE)</f>
        <v>13.035</v>
      </c>
      <c r="M290" s="58">
        <f>VLOOKUP(A290,DistrictDetail_SY202223,'District Detail SY 202223'!$T$1,FALSE)</f>
        <v>12</v>
      </c>
      <c r="N290" s="58">
        <f t="shared" si="41"/>
        <v>-1.0350000000000001</v>
      </c>
      <c r="O290" s="58">
        <f>VLOOKUP(A290,DistrictDetail_SY202223,'District Detail SY 202223'!$N$1,FALSE)</f>
        <v>3.13</v>
      </c>
      <c r="P290" s="58">
        <f>VLOOKUP(A290,DistrictDetail_SY202223,'District Detail SY 202223'!$Y$1,FALSE)</f>
        <v>0</v>
      </c>
      <c r="Q290" s="58">
        <f t="shared" si="42"/>
        <v>-3.13</v>
      </c>
      <c r="R290" s="58">
        <f>VLOOKUP(A290,DistrictDetail_SY202223,'District Detail SY 202223'!$M$1,FALSE)</f>
        <v>0.39</v>
      </c>
      <c r="S290" s="58">
        <f>VLOOKUP(A290,DistrictDetail_SY202223,'District Detail SY 202223'!$X$1,FALSE)</f>
        <v>0</v>
      </c>
      <c r="T290" s="58">
        <f t="shared" si="43"/>
        <v>-0.39</v>
      </c>
      <c r="U290" s="58">
        <f>VLOOKUP(A290,DistrictDetail_SY202223,'District Detail SY 202223'!$L$1,FALSE)</f>
        <v>1.1160000000000001</v>
      </c>
      <c r="V290" s="58">
        <f>VLOOKUP(A290,DistrictDetail_SY202223,'District Detail SY 202223'!$V$1,FALSE)</f>
        <v>0</v>
      </c>
      <c r="W290" s="58">
        <f t="shared" si="44"/>
        <v>-1.1160000000000001</v>
      </c>
      <c r="X290" s="63">
        <f>VLOOKUP(A290,DistrictDetail_SY202223,'District Detail SY 202223'!$S$1,FALSE)</f>
        <v>0</v>
      </c>
      <c r="Y290" s="63">
        <f>VLOOKUP(A290,DistrictDetail_SY202223,'District Detail SY 202223'!$U$1,FALSE)</f>
        <v>0.871</v>
      </c>
      <c r="Z290" s="63">
        <f>VLOOKUP(A290,DistrictDetail_SY202223,'District Detail SY 202223'!$W$1,FALSE)</f>
        <v>2.2829999999999999</v>
      </c>
      <c r="AA290" s="63">
        <f>VLOOKUP(A290,DistrictDetail_SY202223,'District Detail SY 202223'!$Z$1,FALSE)</f>
        <v>0.443</v>
      </c>
      <c r="AB290" s="63">
        <f>VLOOKUP(A290,DistrictDetail_SY202223,'District Detail SY 202223'!$AA$1,FALSE)</f>
        <v>0</v>
      </c>
      <c r="AC290" s="63">
        <f>VLOOKUP(A290,DistrictDetail_SY202223,'District Detail SY 202223'!$AB$1,FALSE)</f>
        <v>0</v>
      </c>
      <c r="AD290" s="63">
        <f>VLOOKUP(A290,DistrictDetail_SY202223,'District Detail SY 202223'!$AF$1,FALSE)</f>
        <v>6.88</v>
      </c>
    </row>
    <row r="291" spans="1:30" x14ac:dyDescent="0.3">
      <c r="A291" t="s">
        <v>610</v>
      </c>
      <c r="B291" t="s">
        <v>611</v>
      </c>
      <c r="C291" s="61">
        <f t="shared" si="37"/>
        <v>0.83499999999999996</v>
      </c>
      <c r="D291" s="61">
        <f t="shared" si="45"/>
        <v>3.3169999999999997</v>
      </c>
      <c r="E291" s="61">
        <f t="shared" si="38"/>
        <v>2.4819999999999998</v>
      </c>
      <c r="F291" s="58">
        <f>VLOOKUP(A291,DistrictDetail_SY202223,'District Detail SY 202223'!$Q$1,FALSE)</f>
        <v>0.03</v>
      </c>
      <c r="G291" s="58">
        <f>VLOOKUP(A291,DistrictDetail_SY202223,'District Detail SY 202223'!$AD$1,FALSE)</f>
        <v>0</v>
      </c>
      <c r="H291" s="58">
        <f t="shared" si="39"/>
        <v>-0.03</v>
      </c>
      <c r="I291" s="58">
        <f>VLOOKUP(A291,DistrictDetail_SY202223,'District Detail SY 202223'!$P$1,FALSE)</f>
        <v>4.7000000000000007E-2</v>
      </c>
      <c r="J291" s="58">
        <f>VLOOKUP(A291,DistrictDetail_SY202223,'District Detail SY 202223'!$AE$1,FALSE)</f>
        <v>1.655</v>
      </c>
      <c r="K291" s="58">
        <f t="shared" si="40"/>
        <v>1.6080000000000001</v>
      </c>
      <c r="L291" s="58">
        <f>VLOOKUP(A291,DistrictDetail_SY202223,'District Detail SY 202223'!$K$1,FALSE)</f>
        <v>0.54299999999999993</v>
      </c>
      <c r="M291" s="58">
        <f>VLOOKUP(A291,DistrictDetail_SY202223,'District Detail SY 202223'!$T$1,FALSE)</f>
        <v>1</v>
      </c>
      <c r="N291" s="58">
        <f t="shared" si="41"/>
        <v>0.45700000000000007</v>
      </c>
      <c r="O291" s="58">
        <f>VLOOKUP(A291,DistrictDetail_SY202223,'District Detail SY 202223'!$N$1,FALSE)</f>
        <v>0.14099999999999999</v>
      </c>
      <c r="P291" s="58">
        <f>VLOOKUP(A291,DistrictDetail_SY202223,'District Detail SY 202223'!$Y$1,FALSE)</f>
        <v>0.499</v>
      </c>
      <c r="Q291" s="58">
        <f t="shared" si="42"/>
        <v>0.35799999999999998</v>
      </c>
      <c r="R291" s="58">
        <f>VLOOKUP(A291,DistrictDetail_SY202223,'District Detail SY 202223'!$M$1,FALSE)</f>
        <v>1.9000000000000003E-2</v>
      </c>
      <c r="S291" s="58">
        <f>VLOOKUP(A291,DistrictDetail_SY202223,'District Detail SY 202223'!$X$1,FALSE)</f>
        <v>8.6999999999999994E-2</v>
      </c>
      <c r="T291" s="58">
        <f t="shared" si="43"/>
        <v>6.7999999999999991E-2</v>
      </c>
      <c r="U291" s="58">
        <f>VLOOKUP(A291,DistrictDetail_SY202223,'District Detail SY 202223'!$L$1,FALSE)</f>
        <v>5.5000000000000007E-2</v>
      </c>
      <c r="V291" s="58">
        <f>VLOOKUP(A291,DistrictDetail_SY202223,'District Detail SY 202223'!$V$1,FALSE)</f>
        <v>0</v>
      </c>
      <c r="W291" s="58">
        <f t="shared" si="44"/>
        <v>-5.5000000000000007E-2</v>
      </c>
      <c r="X291" s="63">
        <f>VLOOKUP(A291,DistrictDetail_SY202223,'District Detail SY 202223'!$S$1,FALSE)</f>
        <v>0</v>
      </c>
      <c r="Y291" s="63">
        <f>VLOOKUP(A291,DistrictDetail_SY202223,'District Detail SY 202223'!$U$1,FALSE)</f>
        <v>1.4999999999999999E-2</v>
      </c>
      <c r="Z291" s="63">
        <f>VLOOKUP(A291,DistrictDetail_SY202223,'District Detail SY 202223'!$W$1,FALSE)</f>
        <v>5.1999999999999998E-2</v>
      </c>
      <c r="AA291" s="63">
        <f>VLOOKUP(A291,DistrictDetail_SY202223,'District Detail SY 202223'!$Z$1,FALSE)</f>
        <v>4.0000000000000001E-3</v>
      </c>
      <c r="AB291" s="63">
        <f>VLOOKUP(A291,DistrictDetail_SY202223,'District Detail SY 202223'!$AA$1,FALSE)</f>
        <v>0</v>
      </c>
      <c r="AC291" s="63">
        <f>VLOOKUP(A291,DistrictDetail_SY202223,'District Detail SY 202223'!$AB$1,FALSE)</f>
        <v>0</v>
      </c>
      <c r="AD291" s="63">
        <f>VLOOKUP(A291,DistrictDetail_SY202223,'District Detail SY 202223'!$AF$1,FALSE)</f>
        <v>5.0000000000000001E-3</v>
      </c>
    </row>
    <row r="292" spans="1:30" x14ac:dyDescent="0.3">
      <c r="A292" t="s">
        <v>612</v>
      </c>
      <c r="B292" t="s">
        <v>613</v>
      </c>
      <c r="C292" s="61">
        <f t="shared" si="37"/>
        <v>71.368000000000009</v>
      </c>
      <c r="D292" s="61">
        <f t="shared" si="45"/>
        <v>191.839</v>
      </c>
      <c r="E292" s="61">
        <f t="shared" si="38"/>
        <v>120.47099999999999</v>
      </c>
      <c r="F292" s="58">
        <f>VLOOKUP(A292,DistrictDetail_SY202223,'District Detail SY 202223'!$Q$1,FALSE)</f>
        <v>2.2890000000000001</v>
      </c>
      <c r="G292" s="58">
        <f>VLOOKUP(A292,DistrictDetail_SY202223,'District Detail SY 202223'!$AD$1,FALSE)</f>
        <v>16.495999999999999</v>
      </c>
      <c r="H292" s="58">
        <f t="shared" si="39"/>
        <v>14.206999999999999</v>
      </c>
      <c r="I292" s="58">
        <f>VLOOKUP(A292,DistrictDetail_SY202223,'District Detail SY 202223'!$P$1,FALSE)</f>
        <v>3.8640000000000003</v>
      </c>
      <c r="J292" s="58">
        <f>VLOOKUP(A292,DistrictDetail_SY202223,'District Detail SY 202223'!$AE$1,FALSE)</f>
        <v>65.007000000000005</v>
      </c>
      <c r="K292" s="58">
        <f t="shared" si="40"/>
        <v>61.143000000000008</v>
      </c>
      <c r="L292" s="58">
        <f>VLOOKUP(A292,DistrictDetail_SY202223,'District Detail SY 202223'!$K$1,FALSE)</f>
        <v>47.834000000000003</v>
      </c>
      <c r="M292" s="58">
        <f>VLOOKUP(A292,DistrictDetail_SY202223,'District Detail SY 202223'!$T$1,FALSE)</f>
        <v>68.971999999999994</v>
      </c>
      <c r="N292" s="58">
        <f t="shared" si="41"/>
        <v>21.137999999999991</v>
      </c>
      <c r="O292" s="58">
        <f>VLOOKUP(A292,DistrictDetail_SY202223,'District Detail SY 202223'!$N$1,FALSE)</f>
        <v>11.614000000000001</v>
      </c>
      <c r="P292" s="58">
        <f>VLOOKUP(A292,DistrictDetail_SY202223,'District Detail SY 202223'!$Y$1,FALSE)</f>
        <v>17.529</v>
      </c>
      <c r="Q292" s="58">
        <f t="shared" si="42"/>
        <v>5.9149999999999991</v>
      </c>
      <c r="R292" s="58">
        <f>VLOOKUP(A292,DistrictDetail_SY202223,'District Detail SY 202223'!$M$1,FALSE)</f>
        <v>1.494</v>
      </c>
      <c r="S292" s="58">
        <f>VLOOKUP(A292,DistrictDetail_SY202223,'District Detail SY 202223'!$X$1,FALSE)</f>
        <v>5.8949999999999996</v>
      </c>
      <c r="T292" s="58">
        <f t="shared" si="43"/>
        <v>4.4009999999999998</v>
      </c>
      <c r="U292" s="58">
        <f>VLOOKUP(A292,DistrictDetail_SY202223,'District Detail SY 202223'!$L$1,FALSE)</f>
        <v>4.2729999999999997</v>
      </c>
      <c r="V292" s="58">
        <f>VLOOKUP(A292,DistrictDetail_SY202223,'District Detail SY 202223'!$V$1,FALSE)</f>
        <v>0</v>
      </c>
      <c r="W292" s="58">
        <f t="shared" si="44"/>
        <v>-4.2729999999999997</v>
      </c>
      <c r="X292" s="63">
        <f>VLOOKUP(A292,DistrictDetail_SY202223,'District Detail SY 202223'!$S$1,FALSE)</f>
        <v>0</v>
      </c>
      <c r="Y292" s="63">
        <f>VLOOKUP(A292,DistrictDetail_SY202223,'District Detail SY 202223'!$U$1,FALSE)</f>
        <v>4.327</v>
      </c>
      <c r="Z292" s="63">
        <f>VLOOKUP(A292,DistrictDetail_SY202223,'District Detail SY 202223'!$W$1,FALSE)</f>
        <v>9.5250000000000004</v>
      </c>
      <c r="AA292" s="63">
        <f>VLOOKUP(A292,DistrictDetail_SY202223,'District Detail SY 202223'!$Z$1,FALSE)</f>
        <v>0.98699999999999999</v>
      </c>
      <c r="AB292" s="63">
        <f>VLOOKUP(A292,DistrictDetail_SY202223,'District Detail SY 202223'!$AA$1,FALSE)</f>
        <v>0</v>
      </c>
      <c r="AC292" s="63">
        <f>VLOOKUP(A292,DistrictDetail_SY202223,'District Detail SY 202223'!$AB$1,FALSE)</f>
        <v>1.3360000000000001</v>
      </c>
      <c r="AD292" s="63">
        <f>VLOOKUP(A292,DistrictDetail_SY202223,'District Detail SY 202223'!$AF$1,FALSE)</f>
        <v>1.7650000000000001</v>
      </c>
    </row>
    <row r="293" spans="1:30" x14ac:dyDescent="0.3">
      <c r="A293" t="s">
        <v>614</v>
      </c>
      <c r="B293" t="s">
        <v>615</v>
      </c>
      <c r="C293" s="61">
        <f t="shared" si="37"/>
        <v>4.8610000000000007</v>
      </c>
      <c r="D293" s="61">
        <f t="shared" si="45"/>
        <v>6.6599999999999984</v>
      </c>
      <c r="E293" s="61">
        <f t="shared" si="38"/>
        <v>1.7989999999999977</v>
      </c>
      <c r="F293" s="58">
        <f>VLOOKUP(A293,DistrictDetail_SY202223,'District Detail SY 202223'!$Q$1,FALSE)</f>
        <v>0.123</v>
      </c>
      <c r="G293" s="58">
        <f>VLOOKUP(A293,DistrictDetail_SY202223,'District Detail SY 202223'!$AD$1,FALSE)</f>
        <v>0</v>
      </c>
      <c r="H293" s="58">
        <f t="shared" si="39"/>
        <v>-0.123</v>
      </c>
      <c r="I293" s="58">
        <f>VLOOKUP(A293,DistrictDetail_SY202223,'District Detail SY 202223'!$P$1,FALSE)</f>
        <v>0.253</v>
      </c>
      <c r="J293" s="58">
        <f>VLOOKUP(A293,DistrictDetail_SY202223,'District Detail SY 202223'!$AE$1,FALSE)</f>
        <v>1.3129999999999999</v>
      </c>
      <c r="K293" s="58">
        <f t="shared" si="40"/>
        <v>1.06</v>
      </c>
      <c r="L293" s="58">
        <f>VLOOKUP(A293,DistrictDetail_SY202223,'District Detail SY 202223'!$K$1,FALSE)</f>
        <v>3.4080000000000004</v>
      </c>
      <c r="M293" s="58">
        <f>VLOOKUP(A293,DistrictDetail_SY202223,'District Detail SY 202223'!$T$1,FALSE)</f>
        <v>3.3679999999999999</v>
      </c>
      <c r="N293" s="58">
        <f t="shared" si="41"/>
        <v>-4.000000000000048E-2</v>
      </c>
      <c r="O293" s="58">
        <f>VLOOKUP(A293,DistrictDetail_SY202223,'District Detail SY 202223'!$N$1,FALSE)</f>
        <v>0.746</v>
      </c>
      <c r="P293" s="58">
        <f>VLOOKUP(A293,DistrictDetail_SY202223,'District Detail SY 202223'!$Y$1,FALSE)</f>
        <v>0.70199999999999996</v>
      </c>
      <c r="Q293" s="58">
        <f t="shared" si="42"/>
        <v>-4.4000000000000039E-2</v>
      </c>
      <c r="R293" s="58">
        <f>VLOOKUP(A293,DistrictDetail_SY202223,'District Detail SY 202223'!$M$1,FALSE)</f>
        <v>8.6000000000000007E-2</v>
      </c>
      <c r="S293" s="58">
        <f>VLOOKUP(A293,DistrictDetail_SY202223,'District Detail SY 202223'!$X$1,FALSE)</f>
        <v>0.28699999999999998</v>
      </c>
      <c r="T293" s="58">
        <f t="shared" si="43"/>
        <v>0.20099999999999996</v>
      </c>
      <c r="U293" s="58">
        <f>VLOOKUP(A293,DistrictDetail_SY202223,'District Detail SY 202223'!$L$1,FALSE)</f>
        <v>0.24500000000000002</v>
      </c>
      <c r="V293" s="58">
        <f>VLOOKUP(A293,DistrictDetail_SY202223,'District Detail SY 202223'!$V$1,FALSE)</f>
        <v>0</v>
      </c>
      <c r="W293" s="58">
        <f t="shared" si="44"/>
        <v>-0.24500000000000002</v>
      </c>
      <c r="X293" s="63">
        <f>VLOOKUP(A293,DistrictDetail_SY202223,'District Detail SY 202223'!$S$1,FALSE)</f>
        <v>0</v>
      </c>
      <c r="Y293" s="63">
        <f>VLOOKUP(A293,DistrictDetail_SY202223,'District Detail SY 202223'!$U$1,FALSE)</f>
        <v>0.14299999999999999</v>
      </c>
      <c r="Z293" s="63">
        <f>VLOOKUP(A293,DistrictDetail_SY202223,'District Detail SY 202223'!$W$1,FALSE)</f>
        <v>0.35799999999999998</v>
      </c>
      <c r="AA293" s="63">
        <f>VLOOKUP(A293,DistrictDetail_SY202223,'District Detail SY 202223'!$Z$1,FALSE)</f>
        <v>0</v>
      </c>
      <c r="AB293" s="63">
        <f>VLOOKUP(A293,DistrictDetail_SY202223,'District Detail SY 202223'!$AA$1,FALSE)</f>
        <v>0</v>
      </c>
      <c r="AC293" s="63">
        <f>VLOOKUP(A293,DistrictDetail_SY202223,'District Detail SY 202223'!$AB$1,FALSE)</f>
        <v>0</v>
      </c>
      <c r="AD293" s="63">
        <f>VLOOKUP(A293,DistrictDetail_SY202223,'District Detail SY 202223'!$AF$1,FALSE)</f>
        <v>0.48899999999999999</v>
      </c>
    </row>
    <row r="294" spans="1:30" x14ac:dyDescent="0.3">
      <c r="A294" t="s">
        <v>616</v>
      </c>
      <c r="B294" t="s">
        <v>1038</v>
      </c>
      <c r="C294" s="61">
        <f t="shared" si="37"/>
        <v>0.45400000000000007</v>
      </c>
      <c r="D294" s="61">
        <f t="shared" si="45"/>
        <v>0.251</v>
      </c>
      <c r="E294" s="61">
        <f t="shared" si="38"/>
        <v>-0.20300000000000007</v>
      </c>
      <c r="F294" s="58">
        <f>VLOOKUP(A294,DistrictDetail_SY202223,'District Detail SY 202223'!$Q$1,FALSE)</f>
        <v>2.1999999999999999E-2</v>
      </c>
      <c r="G294" s="58">
        <f>VLOOKUP(A294,DistrictDetail_SY202223,'District Detail SY 202223'!$AD$1,FALSE)</f>
        <v>0</v>
      </c>
      <c r="H294" s="58">
        <f t="shared" si="39"/>
        <v>-2.1999999999999999E-2</v>
      </c>
      <c r="I294" s="58">
        <f>VLOOKUP(A294,DistrictDetail_SY202223,'District Detail SY 202223'!$P$1,FALSE)</f>
        <v>2.7000000000000003E-2</v>
      </c>
      <c r="J294" s="58">
        <f>VLOOKUP(A294,DistrictDetail_SY202223,'District Detail SY 202223'!$AE$1,FALSE)</f>
        <v>0</v>
      </c>
      <c r="K294" s="58">
        <f t="shared" si="40"/>
        <v>-2.7000000000000003E-2</v>
      </c>
      <c r="L294" s="58">
        <f>VLOOKUP(A294,DistrictDetail_SY202223,'District Detail SY 202223'!$K$1,FALSE)</f>
        <v>0.26500000000000001</v>
      </c>
      <c r="M294" s="58">
        <f>VLOOKUP(A294,DistrictDetail_SY202223,'District Detail SY 202223'!$T$1,FALSE)</f>
        <v>0.251</v>
      </c>
      <c r="N294" s="58">
        <f t="shared" si="41"/>
        <v>-1.4000000000000012E-2</v>
      </c>
      <c r="O294" s="58">
        <f>VLOOKUP(A294,DistrictDetail_SY202223,'District Detail SY 202223'!$N$1,FALSE)</f>
        <v>8.8000000000000009E-2</v>
      </c>
      <c r="P294" s="58">
        <f>VLOOKUP(A294,DistrictDetail_SY202223,'District Detail SY 202223'!$Y$1,FALSE)</f>
        <v>0</v>
      </c>
      <c r="Q294" s="58">
        <f t="shared" si="42"/>
        <v>-8.8000000000000009E-2</v>
      </c>
      <c r="R294" s="58">
        <f>VLOOKUP(A294,DistrictDetail_SY202223,'District Detail SY 202223'!$M$1,FALSE)</f>
        <v>1.3999999999999999E-2</v>
      </c>
      <c r="S294" s="58">
        <f>VLOOKUP(A294,DistrictDetail_SY202223,'District Detail SY 202223'!$X$1,FALSE)</f>
        <v>0</v>
      </c>
      <c r="T294" s="58">
        <f t="shared" si="43"/>
        <v>-1.3999999999999999E-2</v>
      </c>
      <c r="U294" s="58">
        <f>VLOOKUP(A294,DistrictDetail_SY202223,'District Detail SY 202223'!$L$1,FALSE)</f>
        <v>3.7999999999999999E-2</v>
      </c>
      <c r="V294" s="58">
        <f>VLOOKUP(A294,DistrictDetail_SY202223,'District Detail SY 202223'!$V$1,FALSE)</f>
        <v>0</v>
      </c>
      <c r="W294" s="58">
        <f t="shared" si="44"/>
        <v>-3.7999999999999999E-2</v>
      </c>
      <c r="X294" s="63">
        <f>VLOOKUP(A294,DistrictDetail_SY202223,'District Detail SY 202223'!$S$1,FALSE)</f>
        <v>0</v>
      </c>
      <c r="Y294" s="63">
        <f>VLOOKUP(A294,DistrictDetail_SY202223,'District Detail SY 202223'!$U$1,FALSE)</f>
        <v>0</v>
      </c>
      <c r="Z294" s="63">
        <f>VLOOKUP(A294,DistrictDetail_SY202223,'District Detail SY 202223'!$W$1,FALSE)</f>
        <v>0</v>
      </c>
      <c r="AA294" s="63">
        <f>VLOOKUP(A294,DistrictDetail_SY202223,'District Detail SY 202223'!$Z$1,FALSE)</f>
        <v>0</v>
      </c>
      <c r="AB294" s="63">
        <f>VLOOKUP(A294,DistrictDetail_SY202223,'District Detail SY 202223'!$AA$1,FALSE)</f>
        <v>0</v>
      </c>
      <c r="AC294" s="63">
        <f>VLOOKUP(A294,DistrictDetail_SY202223,'District Detail SY 202223'!$AB$1,FALSE)</f>
        <v>0</v>
      </c>
      <c r="AD294" s="63">
        <f>VLOOKUP(A294,DistrictDetail_SY202223,'District Detail SY 202223'!$AF$1,FALSE)</f>
        <v>0</v>
      </c>
    </row>
    <row r="295" spans="1:30" x14ac:dyDescent="0.3">
      <c r="A295" t="s">
        <v>618</v>
      </c>
      <c r="B295" t="s">
        <v>619</v>
      </c>
      <c r="C295" s="61">
        <f t="shared" si="37"/>
        <v>1.5359999999999998</v>
      </c>
      <c r="D295" s="61">
        <f t="shared" si="45"/>
        <v>2.2970000000000002</v>
      </c>
      <c r="E295" s="61">
        <f t="shared" si="38"/>
        <v>0.76100000000000034</v>
      </c>
      <c r="F295" s="58">
        <f>VLOOKUP(A295,DistrictDetail_SY202223,'District Detail SY 202223'!$Q$1,FALSE)</f>
        <v>4.2999999999999997E-2</v>
      </c>
      <c r="G295" s="58">
        <f>VLOOKUP(A295,DistrictDetail_SY202223,'District Detail SY 202223'!$AD$1,FALSE)</f>
        <v>0</v>
      </c>
      <c r="H295" s="58">
        <f t="shared" si="39"/>
        <v>-4.2999999999999997E-2</v>
      </c>
      <c r="I295" s="58">
        <f>VLOOKUP(A295,DistrictDetail_SY202223,'District Detail SY 202223'!$P$1,FALSE)</f>
        <v>8.1000000000000003E-2</v>
      </c>
      <c r="J295" s="58">
        <f>VLOOKUP(A295,DistrictDetail_SY202223,'District Detail SY 202223'!$AE$1,FALSE)</f>
        <v>1.163</v>
      </c>
      <c r="K295" s="58">
        <f t="shared" si="40"/>
        <v>1.0820000000000001</v>
      </c>
      <c r="L295" s="58">
        <f>VLOOKUP(A295,DistrictDetail_SY202223,'District Detail SY 202223'!$K$1,FALSE)</f>
        <v>1.0589999999999999</v>
      </c>
      <c r="M295" s="58">
        <f>VLOOKUP(A295,DistrictDetail_SY202223,'District Detail SY 202223'!$T$1,FALSE)</f>
        <v>0.64</v>
      </c>
      <c r="N295" s="58">
        <f t="shared" si="41"/>
        <v>-0.41899999999999993</v>
      </c>
      <c r="O295" s="58">
        <f>VLOOKUP(A295,DistrictDetail_SY202223,'District Detail SY 202223'!$N$1,FALSE)</f>
        <v>0.24</v>
      </c>
      <c r="P295" s="58">
        <f>VLOOKUP(A295,DistrictDetail_SY202223,'District Detail SY 202223'!$Y$1,FALSE)</f>
        <v>0</v>
      </c>
      <c r="Q295" s="58">
        <f t="shared" si="42"/>
        <v>-0.24</v>
      </c>
      <c r="R295" s="58">
        <f>VLOOKUP(A295,DistrictDetail_SY202223,'District Detail SY 202223'!$M$1,FALSE)</f>
        <v>2.9000000000000001E-2</v>
      </c>
      <c r="S295" s="58">
        <f>VLOOKUP(A295,DistrictDetail_SY202223,'District Detail SY 202223'!$X$1,FALSE)</f>
        <v>0</v>
      </c>
      <c r="T295" s="58">
        <f t="shared" si="43"/>
        <v>-2.9000000000000001E-2</v>
      </c>
      <c r="U295" s="58">
        <f>VLOOKUP(A295,DistrictDetail_SY202223,'District Detail SY 202223'!$L$1,FALSE)</f>
        <v>8.4000000000000005E-2</v>
      </c>
      <c r="V295" s="58">
        <f>VLOOKUP(A295,DistrictDetail_SY202223,'District Detail SY 202223'!$V$1,FALSE)</f>
        <v>0.49400000000000005</v>
      </c>
      <c r="W295" s="58">
        <f t="shared" si="44"/>
        <v>0.41000000000000003</v>
      </c>
      <c r="X295" s="63">
        <f>VLOOKUP(A295,DistrictDetail_SY202223,'District Detail SY 202223'!$S$1,FALSE)</f>
        <v>0</v>
      </c>
      <c r="Y295" s="63">
        <f>VLOOKUP(A295,DistrictDetail_SY202223,'District Detail SY 202223'!$U$1,FALSE)</f>
        <v>0</v>
      </c>
      <c r="Z295" s="63">
        <f>VLOOKUP(A295,DistrictDetail_SY202223,'District Detail SY 202223'!$W$1,FALSE)</f>
        <v>0</v>
      </c>
      <c r="AA295" s="63">
        <f>VLOOKUP(A295,DistrictDetail_SY202223,'District Detail SY 202223'!$Z$1,FALSE)</f>
        <v>0</v>
      </c>
      <c r="AB295" s="63">
        <f>VLOOKUP(A295,DistrictDetail_SY202223,'District Detail SY 202223'!$AA$1,FALSE)</f>
        <v>0</v>
      </c>
      <c r="AC295" s="63">
        <f>VLOOKUP(A295,DistrictDetail_SY202223,'District Detail SY 202223'!$AB$1,FALSE)</f>
        <v>0</v>
      </c>
      <c r="AD295" s="63">
        <f>VLOOKUP(A295,DistrictDetail_SY202223,'District Detail SY 202223'!$AF$1,FALSE)</f>
        <v>0</v>
      </c>
    </row>
    <row r="296" spans="1:30" x14ac:dyDescent="0.3">
      <c r="A296" t="s">
        <v>620</v>
      </c>
      <c r="B296" t="s">
        <v>621</v>
      </c>
      <c r="C296" s="61">
        <f t="shared" si="37"/>
        <v>7.8660000000000005</v>
      </c>
      <c r="D296" s="61">
        <f t="shared" si="45"/>
        <v>10.751999999999999</v>
      </c>
      <c r="E296" s="61">
        <f t="shared" si="38"/>
        <v>2.8859999999999983</v>
      </c>
      <c r="F296" s="58">
        <f>VLOOKUP(A296,DistrictDetail_SY202223,'District Detail SY 202223'!$Q$1,FALSE)</f>
        <v>0.246</v>
      </c>
      <c r="G296" s="58">
        <f>VLOOKUP(A296,DistrictDetail_SY202223,'District Detail SY 202223'!$AD$1,FALSE)</f>
        <v>0</v>
      </c>
      <c r="H296" s="58">
        <f t="shared" si="39"/>
        <v>-0.246</v>
      </c>
      <c r="I296" s="58">
        <f>VLOOKUP(A296,DistrictDetail_SY202223,'District Detail SY 202223'!$P$1,FALSE)</f>
        <v>0.42399999999999999</v>
      </c>
      <c r="J296" s="58">
        <f>VLOOKUP(A296,DistrictDetail_SY202223,'District Detail SY 202223'!$AE$1,FALSE)</f>
        <v>0.80800000000000005</v>
      </c>
      <c r="K296" s="58">
        <f t="shared" si="40"/>
        <v>0.38400000000000006</v>
      </c>
      <c r="L296" s="58">
        <f>VLOOKUP(A296,DistrictDetail_SY202223,'District Detail SY 202223'!$K$1,FALSE)</f>
        <v>5.3010000000000002</v>
      </c>
      <c r="M296" s="58">
        <f>VLOOKUP(A296,DistrictDetail_SY202223,'District Detail SY 202223'!$T$1,FALSE)</f>
        <v>8.5</v>
      </c>
      <c r="N296" s="58">
        <f t="shared" si="41"/>
        <v>3.1989999999999998</v>
      </c>
      <c r="O296" s="58">
        <f>VLOOKUP(A296,DistrictDetail_SY202223,'District Detail SY 202223'!$N$1,FALSE)</f>
        <v>1.27</v>
      </c>
      <c r="P296" s="58">
        <f>VLOOKUP(A296,DistrictDetail_SY202223,'District Detail SY 202223'!$Y$1,FALSE)</f>
        <v>0</v>
      </c>
      <c r="Q296" s="58">
        <f t="shared" si="42"/>
        <v>-1.27</v>
      </c>
      <c r="R296" s="58">
        <f>VLOOKUP(A296,DistrictDetail_SY202223,'District Detail SY 202223'!$M$1,FALSE)</f>
        <v>0.16200000000000001</v>
      </c>
      <c r="S296" s="58">
        <f>VLOOKUP(A296,DistrictDetail_SY202223,'District Detail SY 202223'!$X$1,FALSE)</f>
        <v>0.501</v>
      </c>
      <c r="T296" s="58">
        <f t="shared" si="43"/>
        <v>0.33899999999999997</v>
      </c>
      <c r="U296" s="58">
        <f>VLOOKUP(A296,DistrictDetail_SY202223,'District Detail SY 202223'!$L$1,FALSE)</f>
        <v>0.46300000000000002</v>
      </c>
      <c r="V296" s="58">
        <f>VLOOKUP(A296,DistrictDetail_SY202223,'District Detail SY 202223'!$V$1,FALSE)</f>
        <v>0</v>
      </c>
      <c r="W296" s="58">
        <f t="shared" si="44"/>
        <v>-0.46300000000000002</v>
      </c>
      <c r="X296" s="63">
        <f>VLOOKUP(A296,DistrictDetail_SY202223,'District Detail SY 202223'!$S$1,FALSE)</f>
        <v>0</v>
      </c>
      <c r="Y296" s="63">
        <f>VLOOKUP(A296,DistrictDetail_SY202223,'District Detail SY 202223'!$U$1,FALSE)</f>
        <v>0.251</v>
      </c>
      <c r="Z296" s="63">
        <f>VLOOKUP(A296,DistrictDetail_SY202223,'District Detail SY 202223'!$W$1,FALSE)</f>
        <v>0</v>
      </c>
      <c r="AA296" s="63">
        <f>VLOOKUP(A296,DistrictDetail_SY202223,'District Detail SY 202223'!$Z$1,FALSE)</f>
        <v>0</v>
      </c>
      <c r="AB296" s="63">
        <f>VLOOKUP(A296,DistrictDetail_SY202223,'District Detail SY 202223'!$AA$1,FALSE)</f>
        <v>0</v>
      </c>
      <c r="AC296" s="63">
        <f>VLOOKUP(A296,DistrictDetail_SY202223,'District Detail SY 202223'!$AB$1,FALSE)</f>
        <v>0</v>
      </c>
      <c r="AD296" s="63">
        <f>VLOOKUP(A296,DistrictDetail_SY202223,'District Detail SY 202223'!$AF$1,FALSE)</f>
        <v>0.69199999999999995</v>
      </c>
    </row>
    <row r="297" spans="1:30" x14ac:dyDescent="0.3">
      <c r="A297" t="s">
        <v>622</v>
      </c>
      <c r="B297" t="s">
        <v>623</v>
      </c>
      <c r="C297" s="61">
        <f t="shared" si="37"/>
        <v>1.014</v>
      </c>
      <c r="D297" s="61">
        <f t="shared" si="45"/>
        <v>0</v>
      </c>
      <c r="E297" s="61">
        <f t="shared" si="38"/>
        <v>-1.014</v>
      </c>
      <c r="F297" s="58">
        <f>VLOOKUP(A297,DistrictDetail_SY202223,'District Detail SY 202223'!$Q$1,FALSE)</f>
        <v>2.9000000000000001E-2</v>
      </c>
      <c r="G297" s="58">
        <f>VLOOKUP(A297,DistrictDetail_SY202223,'District Detail SY 202223'!$AD$1,FALSE)</f>
        <v>0</v>
      </c>
      <c r="H297" s="58">
        <f t="shared" si="39"/>
        <v>-2.9000000000000001E-2</v>
      </c>
      <c r="I297" s="58">
        <f>VLOOKUP(A297,DistrictDetail_SY202223,'District Detail SY 202223'!$P$1,FALSE)</f>
        <v>5.5E-2</v>
      </c>
      <c r="J297" s="58">
        <f>VLOOKUP(A297,DistrictDetail_SY202223,'District Detail SY 202223'!$AE$1,FALSE)</f>
        <v>0</v>
      </c>
      <c r="K297" s="58">
        <f t="shared" si="40"/>
        <v>-5.5E-2</v>
      </c>
      <c r="L297" s="58">
        <f>VLOOKUP(A297,DistrictDetail_SY202223,'District Detail SY 202223'!$K$1,FALSE)</f>
        <v>0.69500000000000006</v>
      </c>
      <c r="M297" s="58">
        <f>VLOOKUP(A297,DistrictDetail_SY202223,'District Detail SY 202223'!$T$1,FALSE)</f>
        <v>0</v>
      </c>
      <c r="N297" s="58">
        <f t="shared" si="41"/>
        <v>-0.69500000000000006</v>
      </c>
      <c r="O297" s="58">
        <f>VLOOKUP(A297,DistrictDetail_SY202223,'District Detail SY 202223'!$N$1,FALSE)</f>
        <v>0.161</v>
      </c>
      <c r="P297" s="58">
        <f>VLOOKUP(A297,DistrictDetail_SY202223,'District Detail SY 202223'!$Y$1,FALSE)</f>
        <v>0</v>
      </c>
      <c r="Q297" s="58">
        <f t="shared" si="42"/>
        <v>-0.161</v>
      </c>
      <c r="R297" s="58">
        <f>VLOOKUP(A297,DistrictDetail_SY202223,'District Detail SY 202223'!$M$1,FALSE)</f>
        <v>1.9000000000000003E-2</v>
      </c>
      <c r="S297" s="58">
        <f>VLOOKUP(A297,DistrictDetail_SY202223,'District Detail SY 202223'!$X$1,FALSE)</f>
        <v>0</v>
      </c>
      <c r="T297" s="58">
        <f t="shared" si="43"/>
        <v>-1.9000000000000003E-2</v>
      </c>
      <c r="U297" s="58">
        <f>VLOOKUP(A297,DistrictDetail_SY202223,'District Detail SY 202223'!$L$1,FALSE)</f>
        <v>5.5E-2</v>
      </c>
      <c r="V297" s="58">
        <f>VLOOKUP(A297,DistrictDetail_SY202223,'District Detail SY 202223'!$V$1,FALSE)</f>
        <v>0</v>
      </c>
      <c r="W297" s="58">
        <f t="shared" si="44"/>
        <v>-5.5E-2</v>
      </c>
      <c r="X297" s="63">
        <f>VLOOKUP(A297,DistrictDetail_SY202223,'District Detail SY 202223'!$S$1,FALSE)</f>
        <v>0</v>
      </c>
      <c r="Y297" s="63">
        <f>VLOOKUP(A297,DistrictDetail_SY202223,'District Detail SY 202223'!$U$1,FALSE)</f>
        <v>0</v>
      </c>
      <c r="Z297" s="63">
        <f>VLOOKUP(A297,DistrictDetail_SY202223,'District Detail SY 202223'!$W$1,FALSE)</f>
        <v>0</v>
      </c>
      <c r="AA297" s="63">
        <f>VLOOKUP(A297,DistrictDetail_SY202223,'District Detail SY 202223'!$Z$1,FALSE)</f>
        <v>0</v>
      </c>
      <c r="AB297" s="63">
        <f>VLOOKUP(A297,DistrictDetail_SY202223,'District Detail SY 202223'!$AA$1,FALSE)</f>
        <v>0</v>
      </c>
      <c r="AC297" s="63">
        <f>VLOOKUP(A297,DistrictDetail_SY202223,'District Detail SY 202223'!$AB$1,FALSE)</f>
        <v>0</v>
      </c>
      <c r="AD297" s="63">
        <f>VLOOKUP(A297,DistrictDetail_SY202223,'District Detail SY 202223'!$AF$1,FALSE)</f>
        <v>0</v>
      </c>
    </row>
    <row r="298" spans="1:30" x14ac:dyDescent="0.3">
      <c r="A298" t="s">
        <v>624</v>
      </c>
      <c r="B298" t="s">
        <v>625</v>
      </c>
      <c r="C298" s="61">
        <f t="shared" si="37"/>
        <v>17.078000000000003</v>
      </c>
      <c r="D298" s="61">
        <f t="shared" si="45"/>
        <v>27.522999999999996</v>
      </c>
      <c r="E298" s="61">
        <f t="shared" si="38"/>
        <v>10.444999999999993</v>
      </c>
      <c r="F298" s="58">
        <f>VLOOKUP(A298,DistrictDetail_SY202223,'District Detail SY 202223'!$Q$1,FALSE)</f>
        <v>0.54200000000000004</v>
      </c>
      <c r="G298" s="58">
        <f>VLOOKUP(A298,DistrictDetail_SY202223,'District Detail SY 202223'!$AD$1,FALSE)</f>
        <v>0</v>
      </c>
      <c r="H298" s="58">
        <f t="shared" si="39"/>
        <v>-0.54200000000000004</v>
      </c>
      <c r="I298" s="58">
        <f>VLOOKUP(A298,DistrictDetail_SY202223,'District Detail SY 202223'!$P$1,FALSE)</f>
        <v>0.92400000000000004</v>
      </c>
      <c r="J298" s="58">
        <f>VLOOKUP(A298,DistrictDetail_SY202223,'District Detail SY 202223'!$AE$1,FALSE)</f>
        <v>5.3049999999999997</v>
      </c>
      <c r="K298" s="58">
        <f t="shared" si="40"/>
        <v>4.3809999999999993</v>
      </c>
      <c r="L298" s="58">
        <f>VLOOKUP(A298,DistrictDetail_SY202223,'District Detail SY 202223'!$K$1,FALSE)</f>
        <v>11.463000000000001</v>
      </c>
      <c r="M298" s="58">
        <f>VLOOKUP(A298,DistrictDetail_SY202223,'District Detail SY 202223'!$T$1,FALSE)</f>
        <v>9</v>
      </c>
      <c r="N298" s="58">
        <f t="shared" si="41"/>
        <v>-2.463000000000001</v>
      </c>
      <c r="O298" s="58">
        <f>VLOOKUP(A298,DistrictDetail_SY202223,'District Detail SY 202223'!$N$1,FALSE)</f>
        <v>2.7800000000000002</v>
      </c>
      <c r="P298" s="58">
        <f>VLOOKUP(A298,DistrictDetail_SY202223,'District Detail SY 202223'!$Y$1,FALSE)</f>
        <v>0</v>
      </c>
      <c r="Q298" s="58">
        <f t="shared" si="42"/>
        <v>-2.7800000000000002</v>
      </c>
      <c r="R298" s="58">
        <f>VLOOKUP(A298,DistrictDetail_SY202223,'District Detail SY 202223'!$M$1,FALSE)</f>
        <v>0.35399999999999998</v>
      </c>
      <c r="S298" s="58">
        <f>VLOOKUP(A298,DistrictDetail_SY202223,'District Detail SY 202223'!$X$1,FALSE)</f>
        <v>1.3879999999999999</v>
      </c>
      <c r="T298" s="58">
        <f t="shared" si="43"/>
        <v>1.0339999999999998</v>
      </c>
      <c r="U298" s="58">
        <f>VLOOKUP(A298,DistrictDetail_SY202223,'District Detail SY 202223'!$L$1,FALSE)</f>
        <v>1.0150000000000001</v>
      </c>
      <c r="V298" s="58">
        <f>VLOOKUP(A298,DistrictDetail_SY202223,'District Detail SY 202223'!$V$1,FALSE)</f>
        <v>0</v>
      </c>
      <c r="W298" s="58">
        <f t="shared" si="44"/>
        <v>-1.0150000000000001</v>
      </c>
      <c r="X298" s="63">
        <f>VLOOKUP(A298,DistrictDetail_SY202223,'District Detail SY 202223'!$S$1,FALSE)</f>
        <v>0</v>
      </c>
      <c r="Y298" s="63">
        <f>VLOOKUP(A298,DistrictDetail_SY202223,'District Detail SY 202223'!$U$1,FALSE)</f>
        <v>0.26600000000000001</v>
      </c>
      <c r="Z298" s="63">
        <f>VLOOKUP(A298,DistrictDetail_SY202223,'District Detail SY 202223'!$W$1,FALSE)</f>
        <v>1.544</v>
      </c>
      <c r="AA298" s="63">
        <f>VLOOKUP(A298,DistrictDetail_SY202223,'District Detail SY 202223'!$Z$1,FALSE)</f>
        <v>0.42599999999999999</v>
      </c>
      <c r="AB298" s="63">
        <f>VLOOKUP(A298,DistrictDetail_SY202223,'District Detail SY 202223'!$AA$1,FALSE)</f>
        <v>0</v>
      </c>
      <c r="AC298" s="63">
        <f>VLOOKUP(A298,DistrictDetail_SY202223,'District Detail SY 202223'!$AB$1,FALSE)</f>
        <v>1.081</v>
      </c>
      <c r="AD298" s="63">
        <f>VLOOKUP(A298,DistrictDetail_SY202223,'District Detail SY 202223'!$AF$1,FALSE)</f>
        <v>8.5129999999999999</v>
      </c>
    </row>
    <row r="299" spans="1:30" x14ac:dyDescent="0.3">
      <c r="A299" t="s">
        <v>626</v>
      </c>
      <c r="B299" t="s">
        <v>627</v>
      </c>
      <c r="C299" s="61">
        <f t="shared" si="37"/>
        <v>10.534000000000001</v>
      </c>
      <c r="D299" s="61">
        <f t="shared" si="45"/>
        <v>15.875</v>
      </c>
      <c r="E299" s="61">
        <f t="shared" si="38"/>
        <v>5.3409999999999993</v>
      </c>
      <c r="F299" s="58">
        <f>VLOOKUP(A299,DistrictDetail_SY202223,'District Detail SY 202223'!$Q$1,FALSE)</f>
        <v>0.34799999999999998</v>
      </c>
      <c r="G299" s="58">
        <f>VLOOKUP(A299,DistrictDetail_SY202223,'District Detail SY 202223'!$AD$1,FALSE)</f>
        <v>0.7390000000000001</v>
      </c>
      <c r="H299" s="58">
        <f t="shared" si="39"/>
        <v>0.39100000000000013</v>
      </c>
      <c r="I299" s="58">
        <f>VLOOKUP(A299,DistrictDetail_SY202223,'District Detail SY 202223'!$P$1,FALSE)</f>
        <v>0.57300000000000006</v>
      </c>
      <c r="J299" s="58">
        <f>VLOOKUP(A299,DistrictDetail_SY202223,'District Detail SY 202223'!$AE$1,FALSE)</f>
        <v>4.4359999999999999</v>
      </c>
      <c r="K299" s="58">
        <f t="shared" si="40"/>
        <v>3.863</v>
      </c>
      <c r="L299" s="58">
        <f>VLOOKUP(A299,DistrictDetail_SY202223,'District Detail SY 202223'!$K$1,FALSE)</f>
        <v>7.0220000000000002</v>
      </c>
      <c r="M299" s="58">
        <f>VLOOKUP(A299,DistrictDetail_SY202223,'District Detail SY 202223'!$T$1,FALSE)</f>
        <v>6.4169999999999998</v>
      </c>
      <c r="N299" s="58">
        <f t="shared" si="41"/>
        <v>-0.60500000000000043</v>
      </c>
      <c r="O299" s="58">
        <f>VLOOKUP(A299,DistrictDetail_SY202223,'District Detail SY 202223'!$N$1,FALSE)</f>
        <v>1.722</v>
      </c>
      <c r="P299" s="58">
        <f>VLOOKUP(A299,DistrictDetail_SY202223,'District Detail SY 202223'!$Y$1,FALSE)</f>
        <v>1</v>
      </c>
      <c r="Q299" s="58">
        <f t="shared" si="42"/>
        <v>-0.72199999999999998</v>
      </c>
      <c r="R299" s="58">
        <f>VLOOKUP(A299,DistrictDetail_SY202223,'District Detail SY 202223'!$M$1,FALSE)</f>
        <v>0.22500000000000001</v>
      </c>
      <c r="S299" s="58">
        <f>VLOOKUP(A299,DistrictDetail_SY202223,'District Detail SY 202223'!$X$1,FALSE)</f>
        <v>0.15</v>
      </c>
      <c r="T299" s="58">
        <f t="shared" si="43"/>
        <v>-7.5000000000000011E-2</v>
      </c>
      <c r="U299" s="58">
        <f>VLOOKUP(A299,DistrictDetail_SY202223,'District Detail SY 202223'!$L$1,FALSE)</f>
        <v>0.64400000000000013</v>
      </c>
      <c r="V299" s="58">
        <f>VLOOKUP(A299,DistrictDetail_SY202223,'District Detail SY 202223'!$V$1,FALSE)</f>
        <v>0</v>
      </c>
      <c r="W299" s="58">
        <f t="shared" si="44"/>
        <v>-0.64400000000000013</v>
      </c>
      <c r="X299" s="63">
        <f>VLOOKUP(A299,DistrictDetail_SY202223,'District Detail SY 202223'!$S$1,FALSE)</f>
        <v>0</v>
      </c>
      <c r="Y299" s="63">
        <f>VLOOKUP(A299,DistrictDetail_SY202223,'District Detail SY 202223'!$U$1,FALSE)</f>
        <v>0</v>
      </c>
      <c r="Z299" s="63">
        <f>VLOOKUP(A299,DistrictDetail_SY202223,'District Detail SY 202223'!$W$1,FALSE)</f>
        <v>0.64700000000000002</v>
      </c>
      <c r="AA299" s="63">
        <f>VLOOKUP(A299,DistrictDetail_SY202223,'District Detail SY 202223'!$Z$1,FALSE)</f>
        <v>0</v>
      </c>
      <c r="AB299" s="63">
        <f>VLOOKUP(A299,DistrictDetail_SY202223,'District Detail SY 202223'!$AA$1,FALSE)</f>
        <v>0</v>
      </c>
      <c r="AC299" s="63">
        <f>VLOOKUP(A299,DistrictDetail_SY202223,'District Detail SY 202223'!$AB$1,FALSE)</f>
        <v>0</v>
      </c>
      <c r="AD299" s="63">
        <f>VLOOKUP(A299,DistrictDetail_SY202223,'District Detail SY 202223'!$AF$1,FALSE)</f>
        <v>2.4859999999999998</v>
      </c>
    </row>
    <row r="300" spans="1:30" x14ac:dyDescent="0.3">
      <c r="A300" t="s">
        <v>628</v>
      </c>
      <c r="B300" t="s">
        <v>629</v>
      </c>
      <c r="C300" s="61">
        <f t="shared" si="37"/>
        <v>3.0199999999999996</v>
      </c>
      <c r="D300" s="61">
        <f t="shared" si="45"/>
        <v>3.1109999999999998</v>
      </c>
      <c r="E300" s="61">
        <f t="shared" si="38"/>
        <v>9.1000000000000192E-2</v>
      </c>
      <c r="F300" s="58">
        <f>VLOOKUP(A300,DistrictDetail_SY202223,'District Detail SY 202223'!$Q$1,FALSE)</f>
        <v>0.09</v>
      </c>
      <c r="G300" s="58">
        <f>VLOOKUP(A300,DistrictDetail_SY202223,'District Detail SY 202223'!$AD$1,FALSE)</f>
        <v>0.184</v>
      </c>
      <c r="H300" s="58">
        <f t="shared" si="39"/>
        <v>9.4E-2</v>
      </c>
      <c r="I300" s="58">
        <f>VLOOKUP(A300,DistrictDetail_SY202223,'District Detail SY 202223'!$P$1,FALSE)</f>
        <v>0.16299999999999998</v>
      </c>
      <c r="J300" s="58">
        <f>VLOOKUP(A300,DistrictDetail_SY202223,'District Detail SY 202223'!$AE$1,FALSE)</f>
        <v>0</v>
      </c>
      <c r="K300" s="58">
        <f t="shared" si="40"/>
        <v>-0.16299999999999998</v>
      </c>
      <c r="L300" s="58">
        <f>VLOOKUP(A300,DistrictDetail_SY202223,'District Detail SY 202223'!$K$1,FALSE)</f>
        <v>2.0489999999999999</v>
      </c>
      <c r="M300" s="58">
        <f>VLOOKUP(A300,DistrictDetail_SY202223,'District Detail SY 202223'!$T$1,FALSE)</f>
        <v>2.5</v>
      </c>
      <c r="N300" s="58">
        <f t="shared" si="41"/>
        <v>0.45100000000000007</v>
      </c>
      <c r="O300" s="58">
        <f>VLOOKUP(A300,DistrictDetail_SY202223,'District Detail SY 202223'!$N$1,FALSE)</f>
        <v>0.48599999999999999</v>
      </c>
      <c r="P300" s="58">
        <f>VLOOKUP(A300,DistrictDetail_SY202223,'District Detail SY 202223'!$Y$1,FALSE)</f>
        <v>0</v>
      </c>
      <c r="Q300" s="58">
        <f t="shared" si="42"/>
        <v>-0.48599999999999999</v>
      </c>
      <c r="R300" s="58">
        <f>VLOOKUP(A300,DistrictDetail_SY202223,'District Detail SY 202223'!$M$1,FALSE)</f>
        <v>6.0000000000000005E-2</v>
      </c>
      <c r="S300" s="58">
        <f>VLOOKUP(A300,DistrictDetail_SY202223,'District Detail SY 202223'!$X$1,FALSE)</f>
        <v>1.2999999999999999E-2</v>
      </c>
      <c r="T300" s="58">
        <f t="shared" si="43"/>
        <v>-4.7000000000000007E-2</v>
      </c>
      <c r="U300" s="58">
        <f>VLOOKUP(A300,DistrictDetail_SY202223,'District Detail SY 202223'!$L$1,FALSE)</f>
        <v>0.17199999999999999</v>
      </c>
      <c r="V300" s="58">
        <f>VLOOKUP(A300,DistrictDetail_SY202223,'District Detail SY 202223'!$V$1,FALSE)</f>
        <v>0</v>
      </c>
      <c r="W300" s="58">
        <f t="shared" si="44"/>
        <v>-0.17199999999999999</v>
      </c>
      <c r="X300" s="63">
        <f>VLOOKUP(A300,DistrictDetail_SY202223,'District Detail SY 202223'!$S$1,FALSE)</f>
        <v>0</v>
      </c>
      <c r="Y300" s="63">
        <f>VLOOKUP(A300,DistrictDetail_SY202223,'District Detail SY 202223'!$U$1,FALSE)</f>
        <v>8.0000000000000002E-3</v>
      </c>
      <c r="Z300" s="63">
        <f>VLOOKUP(A300,DistrictDetail_SY202223,'District Detail SY 202223'!$W$1,FALSE)</f>
        <v>0.247</v>
      </c>
      <c r="AA300" s="63">
        <f>VLOOKUP(A300,DistrictDetail_SY202223,'District Detail SY 202223'!$Z$1,FALSE)</f>
        <v>1.2E-2</v>
      </c>
      <c r="AB300" s="63">
        <f>VLOOKUP(A300,DistrictDetail_SY202223,'District Detail SY 202223'!$AA$1,FALSE)</f>
        <v>0</v>
      </c>
      <c r="AC300" s="63">
        <f>VLOOKUP(A300,DistrictDetail_SY202223,'District Detail SY 202223'!$AB$1,FALSE)</f>
        <v>0</v>
      </c>
      <c r="AD300" s="63">
        <f>VLOOKUP(A300,DistrictDetail_SY202223,'District Detail SY 202223'!$AF$1,FALSE)</f>
        <v>0.14699999999999999</v>
      </c>
    </row>
    <row r="301" spans="1:30" x14ac:dyDescent="0.3">
      <c r="A301" t="s">
        <v>630</v>
      </c>
      <c r="B301" t="s">
        <v>631</v>
      </c>
      <c r="C301" s="61">
        <f t="shared" si="37"/>
        <v>9.5739999999999998</v>
      </c>
      <c r="D301" s="61">
        <f t="shared" si="45"/>
        <v>24.855</v>
      </c>
      <c r="E301" s="61">
        <f t="shared" si="38"/>
        <v>15.281000000000001</v>
      </c>
      <c r="F301" s="58">
        <f>VLOOKUP(A301,DistrictDetail_SY202223,'District Detail SY 202223'!$Q$1,FALSE)</f>
        <v>0.27800000000000002</v>
      </c>
      <c r="G301" s="58">
        <f>VLOOKUP(A301,DistrictDetail_SY202223,'District Detail SY 202223'!$AD$1,FALSE)</f>
        <v>1.5690000000000002</v>
      </c>
      <c r="H301" s="58">
        <f t="shared" si="39"/>
        <v>1.2910000000000001</v>
      </c>
      <c r="I301" s="58">
        <f>VLOOKUP(A301,DistrictDetail_SY202223,'District Detail SY 202223'!$P$1,FALSE)</f>
        <v>0.51</v>
      </c>
      <c r="J301" s="58">
        <f>VLOOKUP(A301,DistrictDetail_SY202223,'District Detail SY 202223'!$AE$1,FALSE)</f>
        <v>6.8609999999999998</v>
      </c>
      <c r="K301" s="58">
        <f t="shared" si="40"/>
        <v>6.351</v>
      </c>
      <c r="L301" s="58">
        <f>VLOOKUP(A301,DistrictDetail_SY202223,'District Detail SY 202223'!$K$1,FALSE)</f>
        <v>6.5389999999999997</v>
      </c>
      <c r="M301" s="58">
        <f>VLOOKUP(A301,DistrictDetail_SY202223,'District Detail SY 202223'!$T$1,FALSE)</f>
        <v>8.6</v>
      </c>
      <c r="N301" s="58">
        <f t="shared" si="41"/>
        <v>2.0609999999999999</v>
      </c>
      <c r="O301" s="58">
        <f>VLOOKUP(A301,DistrictDetail_SY202223,'District Detail SY 202223'!$N$1,FALSE)</f>
        <v>1.5249999999999999</v>
      </c>
      <c r="P301" s="58">
        <f>VLOOKUP(A301,DistrictDetail_SY202223,'District Detail SY 202223'!$Y$1,FALSE)</f>
        <v>2.2850000000000001</v>
      </c>
      <c r="Q301" s="58">
        <f t="shared" si="42"/>
        <v>0.76000000000000023</v>
      </c>
      <c r="R301" s="58">
        <f>VLOOKUP(A301,DistrictDetail_SY202223,'District Detail SY 202223'!$M$1,FALSE)</f>
        <v>0.187</v>
      </c>
      <c r="S301" s="58">
        <f>VLOOKUP(A301,DistrictDetail_SY202223,'District Detail SY 202223'!$X$1,FALSE)</f>
        <v>6.6000000000000003E-2</v>
      </c>
      <c r="T301" s="58">
        <f t="shared" si="43"/>
        <v>-0.121</v>
      </c>
      <c r="U301" s="58">
        <f>VLOOKUP(A301,DistrictDetail_SY202223,'District Detail SY 202223'!$L$1,FALSE)</f>
        <v>0.53500000000000003</v>
      </c>
      <c r="V301" s="58">
        <f>VLOOKUP(A301,DistrictDetail_SY202223,'District Detail SY 202223'!$V$1,FALSE)</f>
        <v>0</v>
      </c>
      <c r="W301" s="58">
        <f t="shared" si="44"/>
        <v>-0.53500000000000003</v>
      </c>
      <c r="X301" s="63">
        <f>VLOOKUP(A301,DistrictDetail_SY202223,'District Detail SY 202223'!$S$1,FALSE)</f>
        <v>0</v>
      </c>
      <c r="Y301" s="63">
        <f>VLOOKUP(A301,DistrictDetail_SY202223,'District Detail SY 202223'!$U$1,FALSE)</f>
        <v>0.53600000000000003</v>
      </c>
      <c r="Z301" s="63">
        <f>VLOOKUP(A301,DistrictDetail_SY202223,'District Detail SY 202223'!$W$1,FALSE)</f>
        <v>1.2610000000000001</v>
      </c>
      <c r="AA301" s="63">
        <f>VLOOKUP(A301,DistrictDetail_SY202223,'District Detail SY 202223'!$Z$1,FALSE)</f>
        <v>0</v>
      </c>
      <c r="AB301" s="63">
        <f>VLOOKUP(A301,DistrictDetail_SY202223,'District Detail SY 202223'!$AA$1,FALSE)</f>
        <v>0</v>
      </c>
      <c r="AC301" s="63">
        <f>VLOOKUP(A301,DistrictDetail_SY202223,'District Detail SY 202223'!$AB$1,FALSE)</f>
        <v>0</v>
      </c>
      <c r="AD301" s="63">
        <f>VLOOKUP(A301,DistrictDetail_SY202223,'District Detail SY 202223'!$AF$1,FALSE)</f>
        <v>3.677</v>
      </c>
    </row>
    <row r="302" spans="1:30" x14ac:dyDescent="0.3">
      <c r="A302" t="s">
        <v>632</v>
      </c>
      <c r="B302" t="s">
        <v>633</v>
      </c>
      <c r="C302" s="61">
        <f t="shared" si="37"/>
        <v>0.22300000000000003</v>
      </c>
      <c r="D302" s="61">
        <f t="shared" si="45"/>
        <v>0.15900000000000003</v>
      </c>
      <c r="E302" s="61">
        <f t="shared" si="38"/>
        <v>-6.4000000000000001E-2</v>
      </c>
      <c r="F302" s="58">
        <f>VLOOKUP(A302,DistrictDetail_SY202223,'District Detail SY 202223'!$Q$1,FALSE)</f>
        <v>6.0000000000000001E-3</v>
      </c>
      <c r="G302" s="58">
        <f>VLOOKUP(A302,DistrictDetail_SY202223,'District Detail SY 202223'!$AD$1,FALSE)</f>
        <v>0</v>
      </c>
      <c r="H302" s="58">
        <f t="shared" si="39"/>
        <v>-6.0000000000000001E-3</v>
      </c>
      <c r="I302" s="58">
        <f>VLOOKUP(A302,DistrictDetail_SY202223,'District Detail SY 202223'!$P$1,FALSE)</f>
        <v>1.2E-2</v>
      </c>
      <c r="J302" s="58">
        <f>VLOOKUP(A302,DistrictDetail_SY202223,'District Detail SY 202223'!$AE$1,FALSE)</f>
        <v>0</v>
      </c>
      <c r="K302" s="58">
        <f t="shared" si="40"/>
        <v>-1.2E-2</v>
      </c>
      <c r="L302" s="58">
        <f>VLOOKUP(A302,DistrictDetail_SY202223,'District Detail SY 202223'!$K$1,FALSE)</f>
        <v>0.15200000000000002</v>
      </c>
      <c r="M302" s="58">
        <f>VLOOKUP(A302,DistrictDetail_SY202223,'District Detail SY 202223'!$T$1,FALSE)</f>
        <v>0</v>
      </c>
      <c r="N302" s="58">
        <f t="shared" si="41"/>
        <v>-0.15200000000000002</v>
      </c>
      <c r="O302" s="58">
        <f>VLOOKUP(A302,DistrictDetail_SY202223,'District Detail SY 202223'!$N$1,FALSE)</f>
        <v>3.7999999999999999E-2</v>
      </c>
      <c r="P302" s="58">
        <f>VLOOKUP(A302,DistrictDetail_SY202223,'District Detail SY 202223'!$Y$1,FALSE)</f>
        <v>0</v>
      </c>
      <c r="Q302" s="58">
        <f t="shared" si="42"/>
        <v>-3.7999999999999999E-2</v>
      </c>
      <c r="R302" s="58">
        <f>VLOOKUP(A302,DistrictDetail_SY202223,'District Detail SY 202223'!$M$1,FALSE)</f>
        <v>3.0000000000000001E-3</v>
      </c>
      <c r="S302" s="58">
        <f>VLOOKUP(A302,DistrictDetail_SY202223,'District Detail SY 202223'!$X$1,FALSE)</f>
        <v>3.0000000000000001E-3</v>
      </c>
      <c r="T302" s="58">
        <f t="shared" si="43"/>
        <v>0</v>
      </c>
      <c r="U302" s="58">
        <f>VLOOKUP(A302,DistrictDetail_SY202223,'District Detail SY 202223'!$L$1,FALSE)</f>
        <v>1.2E-2</v>
      </c>
      <c r="V302" s="58">
        <f>VLOOKUP(A302,DistrictDetail_SY202223,'District Detail SY 202223'!$V$1,FALSE)</f>
        <v>0</v>
      </c>
      <c r="W302" s="58">
        <f t="shared" si="44"/>
        <v>-1.2E-2</v>
      </c>
      <c r="X302" s="63">
        <f>VLOOKUP(A302,DistrictDetail_SY202223,'District Detail SY 202223'!$S$1,FALSE)</f>
        <v>0</v>
      </c>
      <c r="Y302" s="63">
        <f>VLOOKUP(A302,DistrictDetail_SY202223,'District Detail SY 202223'!$U$1,FALSE)</f>
        <v>0</v>
      </c>
      <c r="Z302" s="63">
        <f>VLOOKUP(A302,DistrictDetail_SY202223,'District Detail SY 202223'!$W$1,FALSE)</f>
        <v>0.01</v>
      </c>
      <c r="AA302" s="63">
        <f>VLOOKUP(A302,DistrictDetail_SY202223,'District Detail SY 202223'!$Z$1,FALSE)</f>
        <v>0</v>
      </c>
      <c r="AB302" s="63">
        <f>VLOOKUP(A302,DistrictDetail_SY202223,'District Detail SY 202223'!$AA$1,FALSE)</f>
        <v>0</v>
      </c>
      <c r="AC302" s="63">
        <f>VLOOKUP(A302,DistrictDetail_SY202223,'District Detail SY 202223'!$AB$1,FALSE)</f>
        <v>0</v>
      </c>
      <c r="AD302" s="63">
        <f>VLOOKUP(A302,DistrictDetail_SY202223,'District Detail SY 202223'!$AF$1,FALSE)</f>
        <v>0.14600000000000002</v>
      </c>
    </row>
    <row r="303" spans="1:30" x14ac:dyDescent="0.3">
      <c r="A303" t="s">
        <v>634</v>
      </c>
      <c r="B303" t="s">
        <v>635</v>
      </c>
      <c r="C303" s="61">
        <f t="shared" si="37"/>
        <v>0.93400000000000005</v>
      </c>
      <c r="D303" s="61">
        <f t="shared" si="45"/>
        <v>1.998</v>
      </c>
      <c r="E303" s="61">
        <f t="shared" si="38"/>
        <v>1.0640000000000001</v>
      </c>
      <c r="F303" s="58">
        <f>VLOOKUP(A303,DistrictDetail_SY202223,'District Detail SY 202223'!$Q$1,FALSE)</f>
        <v>3.1E-2</v>
      </c>
      <c r="G303" s="58">
        <f>VLOOKUP(A303,DistrictDetail_SY202223,'District Detail SY 202223'!$AD$1,FALSE)</f>
        <v>0</v>
      </c>
      <c r="H303" s="58">
        <f t="shared" si="39"/>
        <v>-3.1E-2</v>
      </c>
      <c r="I303" s="58">
        <f>VLOOKUP(A303,DistrictDetail_SY202223,'District Detail SY 202223'!$P$1,FALSE)</f>
        <v>0.05</v>
      </c>
      <c r="J303" s="58">
        <f>VLOOKUP(A303,DistrictDetail_SY202223,'District Detail SY 202223'!$AE$1,FALSE)</f>
        <v>0</v>
      </c>
      <c r="K303" s="58">
        <f t="shared" si="40"/>
        <v>-0.05</v>
      </c>
      <c r="L303" s="58">
        <f>VLOOKUP(A303,DistrictDetail_SY202223,'District Detail SY 202223'!$K$1,FALSE)</f>
        <v>0.626</v>
      </c>
      <c r="M303" s="58">
        <f>VLOOKUP(A303,DistrictDetail_SY202223,'District Detail SY 202223'!$T$1,FALSE)</f>
        <v>0.44500000000000001</v>
      </c>
      <c r="N303" s="58">
        <f t="shared" si="41"/>
        <v>-0.18099999999999999</v>
      </c>
      <c r="O303" s="58">
        <f>VLOOKUP(A303,DistrictDetail_SY202223,'District Detail SY 202223'!$N$1,FALSE)</f>
        <v>0.151</v>
      </c>
      <c r="P303" s="58">
        <f>VLOOKUP(A303,DistrictDetail_SY202223,'District Detail SY 202223'!$Y$1,FALSE)</f>
        <v>0</v>
      </c>
      <c r="Q303" s="58">
        <f t="shared" si="42"/>
        <v>-0.151</v>
      </c>
      <c r="R303" s="58">
        <f>VLOOKUP(A303,DistrictDetail_SY202223,'District Detail SY 202223'!$M$1,FALSE)</f>
        <v>2.0000000000000004E-2</v>
      </c>
      <c r="S303" s="58">
        <f>VLOOKUP(A303,DistrictDetail_SY202223,'District Detail SY 202223'!$X$1,FALSE)</f>
        <v>0</v>
      </c>
      <c r="T303" s="58">
        <f t="shared" si="43"/>
        <v>-2.0000000000000004E-2</v>
      </c>
      <c r="U303" s="58">
        <f>VLOOKUP(A303,DistrictDetail_SY202223,'District Detail SY 202223'!$L$1,FALSE)</f>
        <v>5.6000000000000001E-2</v>
      </c>
      <c r="V303" s="58">
        <f>VLOOKUP(A303,DistrictDetail_SY202223,'District Detail SY 202223'!$V$1,FALSE)</f>
        <v>0</v>
      </c>
      <c r="W303" s="58">
        <f t="shared" si="44"/>
        <v>-5.6000000000000001E-2</v>
      </c>
      <c r="X303" s="63">
        <f>VLOOKUP(A303,DistrictDetail_SY202223,'District Detail SY 202223'!$S$1,FALSE)</f>
        <v>0</v>
      </c>
      <c r="Y303" s="63">
        <f>VLOOKUP(A303,DistrictDetail_SY202223,'District Detail SY 202223'!$U$1,FALSE)</f>
        <v>0</v>
      </c>
      <c r="Z303" s="63">
        <f>VLOOKUP(A303,DistrictDetail_SY202223,'District Detail SY 202223'!$W$1,FALSE)</f>
        <v>0</v>
      </c>
      <c r="AA303" s="63">
        <f>VLOOKUP(A303,DistrictDetail_SY202223,'District Detail SY 202223'!$Z$1,FALSE)</f>
        <v>0</v>
      </c>
      <c r="AB303" s="63">
        <f>VLOOKUP(A303,DistrictDetail_SY202223,'District Detail SY 202223'!$AA$1,FALSE)</f>
        <v>0</v>
      </c>
      <c r="AC303" s="63">
        <f>VLOOKUP(A303,DistrictDetail_SY202223,'District Detail SY 202223'!$AB$1,FALSE)</f>
        <v>0</v>
      </c>
      <c r="AD303" s="63">
        <f>VLOOKUP(A303,DistrictDetail_SY202223,'District Detail SY 202223'!$AF$1,FALSE)</f>
        <v>1.5529999999999999</v>
      </c>
    </row>
    <row r="304" spans="1:30" x14ac:dyDescent="0.3">
      <c r="A304" t="s">
        <v>636</v>
      </c>
      <c r="B304" t="s">
        <v>637</v>
      </c>
      <c r="C304" s="61">
        <f t="shared" si="37"/>
        <v>1.248</v>
      </c>
      <c r="D304" s="61">
        <f t="shared" si="45"/>
        <v>2</v>
      </c>
      <c r="E304" s="61">
        <f t="shared" si="38"/>
        <v>0.752</v>
      </c>
      <c r="F304" s="58">
        <f>VLOOKUP(A304,DistrictDetail_SY202223,'District Detail SY 202223'!$Q$1,FALSE)</f>
        <v>3.6999999999999998E-2</v>
      </c>
      <c r="G304" s="58">
        <f>VLOOKUP(A304,DistrictDetail_SY202223,'District Detail SY 202223'!$AD$1,FALSE)</f>
        <v>0</v>
      </c>
      <c r="H304" s="58">
        <f t="shared" si="39"/>
        <v>-3.6999999999999998E-2</v>
      </c>
      <c r="I304" s="58">
        <f>VLOOKUP(A304,DistrictDetail_SY202223,'District Detail SY 202223'!$P$1,FALSE)</f>
        <v>6.7000000000000004E-2</v>
      </c>
      <c r="J304" s="58">
        <f>VLOOKUP(A304,DistrictDetail_SY202223,'District Detail SY 202223'!$AE$1,FALSE)</f>
        <v>0</v>
      </c>
      <c r="K304" s="58">
        <f t="shared" si="40"/>
        <v>-6.7000000000000004E-2</v>
      </c>
      <c r="L304" s="58">
        <f>VLOOKUP(A304,DistrictDetail_SY202223,'District Detail SY 202223'!$K$1,FALSE)</f>
        <v>0.84699999999999998</v>
      </c>
      <c r="M304" s="58">
        <f>VLOOKUP(A304,DistrictDetail_SY202223,'District Detail SY 202223'!$T$1,FALSE)</f>
        <v>2</v>
      </c>
      <c r="N304" s="58">
        <f t="shared" si="41"/>
        <v>1.153</v>
      </c>
      <c r="O304" s="58">
        <f>VLOOKUP(A304,DistrictDetail_SY202223,'District Detail SY 202223'!$N$1,FALSE)</f>
        <v>0.20200000000000001</v>
      </c>
      <c r="P304" s="58">
        <f>VLOOKUP(A304,DistrictDetail_SY202223,'District Detail SY 202223'!$Y$1,FALSE)</f>
        <v>0</v>
      </c>
      <c r="Q304" s="58">
        <f t="shared" si="42"/>
        <v>-0.20200000000000001</v>
      </c>
      <c r="R304" s="58">
        <f>VLOOKUP(A304,DistrictDetail_SY202223,'District Detail SY 202223'!$M$1,FALSE)</f>
        <v>2.4E-2</v>
      </c>
      <c r="S304" s="58">
        <f>VLOOKUP(A304,DistrictDetail_SY202223,'District Detail SY 202223'!$X$1,FALSE)</f>
        <v>0</v>
      </c>
      <c r="T304" s="58">
        <f t="shared" si="43"/>
        <v>-2.4E-2</v>
      </c>
      <c r="U304" s="58">
        <f>VLOOKUP(A304,DistrictDetail_SY202223,'District Detail SY 202223'!$L$1,FALSE)</f>
        <v>7.1000000000000008E-2</v>
      </c>
      <c r="V304" s="58">
        <f>VLOOKUP(A304,DistrictDetail_SY202223,'District Detail SY 202223'!$V$1,FALSE)</f>
        <v>0</v>
      </c>
      <c r="W304" s="58">
        <f t="shared" si="44"/>
        <v>-7.1000000000000008E-2</v>
      </c>
      <c r="X304" s="63">
        <f>VLOOKUP(A304,DistrictDetail_SY202223,'District Detail SY 202223'!$S$1,FALSE)</f>
        <v>0</v>
      </c>
      <c r="Y304" s="63">
        <f>VLOOKUP(A304,DistrictDetail_SY202223,'District Detail SY 202223'!$U$1,FALSE)</f>
        <v>0</v>
      </c>
      <c r="Z304" s="63">
        <f>VLOOKUP(A304,DistrictDetail_SY202223,'District Detail SY 202223'!$W$1,FALSE)</f>
        <v>0</v>
      </c>
      <c r="AA304" s="63">
        <f>VLOOKUP(A304,DistrictDetail_SY202223,'District Detail SY 202223'!$Z$1,FALSE)</f>
        <v>0</v>
      </c>
      <c r="AB304" s="63">
        <f>VLOOKUP(A304,DistrictDetail_SY202223,'District Detail SY 202223'!$AA$1,FALSE)</f>
        <v>0</v>
      </c>
      <c r="AC304" s="63">
        <f>VLOOKUP(A304,DistrictDetail_SY202223,'District Detail SY 202223'!$AB$1,FALSE)</f>
        <v>0</v>
      </c>
      <c r="AD304" s="63">
        <f>VLOOKUP(A304,DistrictDetail_SY202223,'District Detail SY 202223'!$AF$1,FALSE)</f>
        <v>0</v>
      </c>
    </row>
    <row r="305" spans="1:30" x14ac:dyDescent="0.3">
      <c r="A305" t="s">
        <v>638</v>
      </c>
      <c r="B305" t="s">
        <v>639</v>
      </c>
      <c r="C305" s="61">
        <f t="shared" si="37"/>
        <v>21.06</v>
      </c>
      <c r="D305" s="61">
        <f t="shared" si="45"/>
        <v>28.868000000000002</v>
      </c>
      <c r="E305" s="61">
        <f t="shared" si="38"/>
        <v>7.8080000000000034</v>
      </c>
      <c r="F305" s="58">
        <f>VLOOKUP(A305,DistrictDetail_SY202223,'District Detail SY 202223'!$Q$1,FALSE)</f>
        <v>0.7</v>
      </c>
      <c r="G305" s="58">
        <f>VLOOKUP(A305,DistrictDetail_SY202223,'District Detail SY 202223'!$AD$1,FALSE)</f>
        <v>0.60300000000000009</v>
      </c>
      <c r="H305" s="58">
        <f t="shared" si="39"/>
        <v>-9.6999999999999864E-2</v>
      </c>
      <c r="I305" s="58">
        <f>VLOOKUP(A305,DistrictDetail_SY202223,'District Detail SY 202223'!$P$1,FALSE)</f>
        <v>1.147</v>
      </c>
      <c r="J305" s="58">
        <f>VLOOKUP(A305,DistrictDetail_SY202223,'District Detail SY 202223'!$AE$1,FALSE)</f>
        <v>1.4890000000000001</v>
      </c>
      <c r="K305" s="58">
        <f t="shared" si="40"/>
        <v>0.34200000000000008</v>
      </c>
      <c r="L305" s="58">
        <f>VLOOKUP(A305,DistrictDetail_SY202223,'District Detail SY 202223'!$K$1,FALSE)</f>
        <v>14.018000000000001</v>
      </c>
      <c r="M305" s="58">
        <f>VLOOKUP(A305,DistrictDetail_SY202223,'District Detail SY 202223'!$T$1,FALSE)</f>
        <v>15.5</v>
      </c>
      <c r="N305" s="58">
        <f t="shared" si="41"/>
        <v>1.4819999999999993</v>
      </c>
      <c r="O305" s="58">
        <f>VLOOKUP(A305,DistrictDetail_SY202223,'District Detail SY 202223'!$N$1,FALSE)</f>
        <v>3.4470000000000001</v>
      </c>
      <c r="P305" s="58">
        <f>VLOOKUP(A305,DistrictDetail_SY202223,'District Detail SY 202223'!$Y$1,FALSE)</f>
        <v>6.7789999999999999</v>
      </c>
      <c r="Q305" s="58">
        <f t="shared" si="42"/>
        <v>3.3319999999999999</v>
      </c>
      <c r="R305" s="58">
        <f>VLOOKUP(A305,DistrictDetail_SY202223,'District Detail SY 202223'!$M$1,FALSE)</f>
        <v>0.45300000000000001</v>
      </c>
      <c r="S305" s="58">
        <f>VLOOKUP(A305,DistrictDetail_SY202223,'District Detail SY 202223'!$X$1,FALSE)</f>
        <v>1.0369999999999999</v>
      </c>
      <c r="T305" s="58">
        <f t="shared" si="43"/>
        <v>0.58399999999999985</v>
      </c>
      <c r="U305" s="58">
        <f>VLOOKUP(A305,DistrictDetail_SY202223,'District Detail SY 202223'!$L$1,FALSE)</f>
        <v>1.2950000000000002</v>
      </c>
      <c r="V305" s="58">
        <f>VLOOKUP(A305,DistrictDetail_SY202223,'District Detail SY 202223'!$V$1,FALSE)</f>
        <v>0</v>
      </c>
      <c r="W305" s="58">
        <f t="shared" si="44"/>
        <v>-1.2950000000000002</v>
      </c>
      <c r="X305" s="63">
        <f>VLOOKUP(A305,DistrictDetail_SY202223,'District Detail SY 202223'!$S$1,FALSE)</f>
        <v>0</v>
      </c>
      <c r="Y305" s="63">
        <f>VLOOKUP(A305,DistrictDetail_SY202223,'District Detail SY 202223'!$U$1,FALSE)</f>
        <v>0.58099999999999996</v>
      </c>
      <c r="Z305" s="63">
        <f>VLOOKUP(A305,DistrictDetail_SY202223,'District Detail SY 202223'!$W$1,FALSE)</f>
        <v>1.744</v>
      </c>
      <c r="AA305" s="63">
        <f>VLOOKUP(A305,DistrictDetail_SY202223,'District Detail SY 202223'!$Z$1,FALSE)</f>
        <v>0.38800000000000001</v>
      </c>
      <c r="AB305" s="63">
        <f>VLOOKUP(A305,DistrictDetail_SY202223,'District Detail SY 202223'!$AA$1,FALSE)</f>
        <v>0.27300000000000002</v>
      </c>
      <c r="AC305" s="63">
        <f>VLOOKUP(A305,DistrictDetail_SY202223,'District Detail SY 202223'!$AB$1,FALSE)</f>
        <v>0</v>
      </c>
      <c r="AD305" s="63">
        <f>VLOOKUP(A305,DistrictDetail_SY202223,'District Detail SY 202223'!$AF$1,FALSE)</f>
        <v>0.47399999999999998</v>
      </c>
    </row>
    <row r="306" spans="1:30" x14ac:dyDescent="0.3">
      <c r="A306" t="s">
        <v>640</v>
      </c>
      <c r="B306" t="s">
        <v>641</v>
      </c>
      <c r="C306" s="61">
        <f t="shared" si="37"/>
        <v>9.0540000000000003</v>
      </c>
      <c r="D306" s="61">
        <f t="shared" si="45"/>
        <v>13.129999999999999</v>
      </c>
      <c r="E306" s="61">
        <f t="shared" si="38"/>
        <v>4.0759999999999987</v>
      </c>
      <c r="F306" s="58">
        <f>VLOOKUP(A306,DistrictDetail_SY202223,'District Detail SY 202223'!$Q$1,FALSE)</f>
        <v>0.29599999999999999</v>
      </c>
      <c r="G306" s="58">
        <f>VLOOKUP(A306,DistrictDetail_SY202223,'District Detail SY 202223'!$AD$1,FALSE)</f>
        <v>0</v>
      </c>
      <c r="H306" s="58">
        <f t="shared" si="39"/>
        <v>-0.29599999999999999</v>
      </c>
      <c r="I306" s="58">
        <f>VLOOKUP(A306,DistrictDetail_SY202223,'District Detail SY 202223'!$P$1,FALSE)</f>
        <v>0.48899999999999999</v>
      </c>
      <c r="J306" s="58">
        <f>VLOOKUP(A306,DistrictDetail_SY202223,'District Detail SY 202223'!$AE$1,FALSE)</f>
        <v>1.7090000000000001</v>
      </c>
      <c r="K306" s="58">
        <f t="shared" si="40"/>
        <v>1.2200000000000002</v>
      </c>
      <c r="L306" s="58">
        <f>VLOOKUP(A306,DistrictDetail_SY202223,'District Detail SY 202223'!$K$1,FALSE)</f>
        <v>6.0730000000000004</v>
      </c>
      <c r="M306" s="58">
        <f>VLOOKUP(A306,DistrictDetail_SY202223,'District Detail SY 202223'!$T$1,FALSE)</f>
        <v>6.9499999999999993</v>
      </c>
      <c r="N306" s="58">
        <f t="shared" si="41"/>
        <v>0.87699999999999889</v>
      </c>
      <c r="O306" s="58">
        <f>VLOOKUP(A306,DistrictDetail_SY202223,'District Detail SY 202223'!$N$1,FALSE)</f>
        <v>1.454</v>
      </c>
      <c r="P306" s="58">
        <f>VLOOKUP(A306,DistrictDetail_SY202223,'District Detail SY 202223'!$Y$1,FALSE)</f>
        <v>2</v>
      </c>
      <c r="Q306" s="58">
        <f t="shared" si="42"/>
        <v>0.54600000000000004</v>
      </c>
      <c r="R306" s="58">
        <f>VLOOKUP(A306,DistrictDetail_SY202223,'District Detail SY 202223'!$M$1,FALSE)</f>
        <v>0.193</v>
      </c>
      <c r="S306" s="58">
        <f>VLOOKUP(A306,DistrictDetail_SY202223,'District Detail SY 202223'!$X$1,FALSE)</f>
        <v>0.69399999999999995</v>
      </c>
      <c r="T306" s="58">
        <f t="shared" si="43"/>
        <v>0.50099999999999989</v>
      </c>
      <c r="U306" s="58">
        <f>VLOOKUP(A306,DistrictDetail_SY202223,'District Detail SY 202223'!$L$1,FALSE)</f>
        <v>0.54900000000000004</v>
      </c>
      <c r="V306" s="58">
        <f>VLOOKUP(A306,DistrictDetail_SY202223,'District Detail SY 202223'!$V$1,FALSE)</f>
        <v>0</v>
      </c>
      <c r="W306" s="58">
        <f t="shared" si="44"/>
        <v>-0.54900000000000004</v>
      </c>
      <c r="X306" s="63">
        <f>VLOOKUP(A306,DistrictDetail_SY202223,'District Detail SY 202223'!$S$1,FALSE)</f>
        <v>0</v>
      </c>
      <c r="Y306" s="63">
        <f>VLOOKUP(A306,DistrictDetail_SY202223,'District Detail SY 202223'!$U$1,FALSE)</f>
        <v>0.28599999999999998</v>
      </c>
      <c r="Z306" s="63">
        <f>VLOOKUP(A306,DistrictDetail_SY202223,'District Detail SY 202223'!$W$1,FALSE)</f>
        <v>0.50800000000000001</v>
      </c>
      <c r="AA306" s="63">
        <f>VLOOKUP(A306,DistrictDetail_SY202223,'District Detail SY 202223'!$Z$1,FALSE)</f>
        <v>0.108</v>
      </c>
      <c r="AB306" s="63">
        <f>VLOOKUP(A306,DistrictDetail_SY202223,'District Detail SY 202223'!$AA$1,FALSE)</f>
        <v>0</v>
      </c>
      <c r="AC306" s="63">
        <f>VLOOKUP(A306,DistrictDetail_SY202223,'District Detail SY 202223'!$AB$1,FALSE)</f>
        <v>0</v>
      </c>
      <c r="AD306" s="63">
        <f>VLOOKUP(A306,DistrictDetail_SY202223,'District Detail SY 202223'!$AF$1,FALSE)</f>
        <v>0.875</v>
      </c>
    </row>
    <row r="307" spans="1:30" x14ac:dyDescent="0.3">
      <c r="A307" t="s">
        <v>642</v>
      </c>
      <c r="B307" t="s">
        <v>643</v>
      </c>
      <c r="C307" s="61">
        <f t="shared" si="37"/>
        <v>16.916999999999998</v>
      </c>
      <c r="D307" s="61">
        <f t="shared" si="45"/>
        <v>20.891999999999996</v>
      </c>
      <c r="E307" s="61">
        <f t="shared" si="38"/>
        <v>3.9749999999999979</v>
      </c>
      <c r="F307" s="58">
        <f>VLOOKUP(A307,DistrictDetail_SY202223,'District Detail SY 202223'!$Q$1,FALSE)</f>
        <v>0.57399999999999995</v>
      </c>
      <c r="G307" s="58">
        <f>VLOOKUP(A307,DistrictDetail_SY202223,'District Detail SY 202223'!$AD$1,FALSE)</f>
        <v>0</v>
      </c>
      <c r="H307" s="58">
        <f t="shared" si="39"/>
        <v>-0.57399999999999995</v>
      </c>
      <c r="I307" s="58">
        <f>VLOOKUP(A307,DistrictDetail_SY202223,'District Detail SY 202223'!$P$1,FALSE)</f>
        <v>0.92200000000000004</v>
      </c>
      <c r="J307" s="58">
        <f>VLOOKUP(A307,DistrictDetail_SY202223,'District Detail SY 202223'!$AE$1,FALSE)</f>
        <v>0.88700000000000001</v>
      </c>
      <c r="K307" s="58">
        <f t="shared" si="40"/>
        <v>-3.5000000000000031E-2</v>
      </c>
      <c r="L307" s="58">
        <f>VLOOKUP(A307,DistrictDetail_SY202223,'District Detail SY 202223'!$K$1,FALSE)</f>
        <v>11.247</v>
      </c>
      <c r="M307" s="58">
        <f>VLOOKUP(A307,DistrictDetail_SY202223,'District Detail SY 202223'!$T$1,FALSE)</f>
        <v>13.932</v>
      </c>
      <c r="N307" s="58">
        <f t="shared" si="41"/>
        <v>2.6850000000000005</v>
      </c>
      <c r="O307" s="58">
        <f>VLOOKUP(A307,DistrictDetail_SY202223,'District Detail SY 202223'!$N$1,FALSE)</f>
        <v>2.7510000000000003</v>
      </c>
      <c r="P307" s="58">
        <f>VLOOKUP(A307,DistrictDetail_SY202223,'District Detail SY 202223'!$Y$1,FALSE)</f>
        <v>0</v>
      </c>
      <c r="Q307" s="58">
        <f t="shared" si="42"/>
        <v>-2.7510000000000003</v>
      </c>
      <c r="R307" s="58">
        <f>VLOOKUP(A307,DistrictDetail_SY202223,'District Detail SY 202223'!$M$1,FALSE)</f>
        <v>0.36899999999999999</v>
      </c>
      <c r="S307" s="58">
        <f>VLOOKUP(A307,DistrictDetail_SY202223,'District Detail SY 202223'!$X$1,FALSE)</f>
        <v>1.538</v>
      </c>
      <c r="T307" s="58">
        <f t="shared" si="43"/>
        <v>1.169</v>
      </c>
      <c r="U307" s="58">
        <f>VLOOKUP(A307,DistrictDetail_SY202223,'District Detail SY 202223'!$L$1,FALSE)</f>
        <v>1.054</v>
      </c>
      <c r="V307" s="58">
        <f>VLOOKUP(A307,DistrictDetail_SY202223,'District Detail SY 202223'!$V$1,FALSE)</f>
        <v>0</v>
      </c>
      <c r="W307" s="58">
        <f t="shared" si="44"/>
        <v>-1.054</v>
      </c>
      <c r="X307" s="63">
        <f>VLOOKUP(A307,DistrictDetail_SY202223,'District Detail SY 202223'!$S$1,FALSE)</f>
        <v>0</v>
      </c>
      <c r="Y307" s="63">
        <f>VLOOKUP(A307,DistrictDetail_SY202223,'District Detail SY 202223'!$U$1,FALSE)</f>
        <v>0.25600000000000001</v>
      </c>
      <c r="Z307" s="63">
        <f>VLOOKUP(A307,DistrictDetail_SY202223,'District Detail SY 202223'!$W$1,FALSE)</f>
        <v>0.20499999999999999</v>
      </c>
      <c r="AA307" s="63">
        <f>VLOOKUP(A307,DistrictDetail_SY202223,'District Detail SY 202223'!$Z$1,FALSE)</f>
        <v>0</v>
      </c>
      <c r="AB307" s="63">
        <f>VLOOKUP(A307,DistrictDetail_SY202223,'District Detail SY 202223'!$AA$1,FALSE)</f>
        <v>0</v>
      </c>
      <c r="AC307" s="63">
        <f>VLOOKUP(A307,DistrictDetail_SY202223,'District Detail SY 202223'!$AB$1,FALSE)</f>
        <v>0</v>
      </c>
      <c r="AD307" s="63">
        <f>VLOOKUP(A307,DistrictDetail_SY202223,'District Detail SY 202223'!$AF$1,FALSE)</f>
        <v>4.0739999999999998</v>
      </c>
    </row>
    <row r="308" spans="1:30" x14ac:dyDescent="0.3">
      <c r="A308" s="20" t="s">
        <v>644</v>
      </c>
      <c r="B308" s="21" t="s">
        <v>645</v>
      </c>
      <c r="C308" s="61">
        <f t="shared" si="37"/>
        <v>0.32700000000000001</v>
      </c>
      <c r="D308" s="61">
        <f t="shared" si="45"/>
        <v>0.40600000000000003</v>
      </c>
      <c r="E308" s="61">
        <f t="shared" si="38"/>
        <v>7.9000000000000015E-2</v>
      </c>
      <c r="F308" s="58">
        <f>VLOOKUP(A308,DistrictDetail_SY202223,'District Detail SY 202223'!$Q$1,FALSE)</f>
        <v>0</v>
      </c>
      <c r="G308" s="58">
        <f>VLOOKUP(A308,DistrictDetail_SY202223,'District Detail SY 202223'!$AD$1,FALSE)</f>
        <v>0.40600000000000003</v>
      </c>
      <c r="H308" s="58">
        <f t="shared" si="39"/>
        <v>0.40600000000000003</v>
      </c>
      <c r="I308" s="58">
        <f>VLOOKUP(A308,DistrictDetail_SY202223,'District Detail SY 202223'!$P$1,FALSE)</f>
        <v>1.4E-2</v>
      </c>
      <c r="J308" s="58">
        <f>VLOOKUP(A308,DistrictDetail_SY202223,'District Detail SY 202223'!$AE$1,FALSE)</f>
        <v>0</v>
      </c>
      <c r="K308" s="58">
        <f t="shared" si="40"/>
        <v>-1.4E-2</v>
      </c>
      <c r="L308" s="58">
        <f>VLOOKUP(A308,DistrictDetail_SY202223,'District Detail SY 202223'!$K$1,FALSE)</f>
        <v>0.27200000000000002</v>
      </c>
      <c r="M308" s="58">
        <f>VLOOKUP(A308,DistrictDetail_SY202223,'District Detail SY 202223'!$T$1,FALSE)</f>
        <v>0</v>
      </c>
      <c r="N308" s="58">
        <f t="shared" si="41"/>
        <v>-0.27200000000000002</v>
      </c>
      <c r="O308" s="58">
        <f>VLOOKUP(A308,DistrictDetail_SY202223,'District Detail SY 202223'!$N$1,FALSE)</f>
        <v>3.4000000000000002E-2</v>
      </c>
      <c r="P308" s="58">
        <f>VLOOKUP(A308,DistrictDetail_SY202223,'District Detail SY 202223'!$Y$1,FALSE)</f>
        <v>0</v>
      </c>
      <c r="Q308" s="58">
        <f t="shared" si="42"/>
        <v>-3.4000000000000002E-2</v>
      </c>
      <c r="R308" s="58">
        <f>VLOOKUP(A308,DistrictDetail_SY202223,'District Detail SY 202223'!$M$1,FALSE)</f>
        <v>2E-3</v>
      </c>
      <c r="S308" s="58">
        <f>VLOOKUP(A308,DistrictDetail_SY202223,'District Detail SY 202223'!$X$1,FALSE)</f>
        <v>0</v>
      </c>
      <c r="T308" s="58">
        <f t="shared" si="43"/>
        <v>-2E-3</v>
      </c>
      <c r="U308" s="58">
        <f>VLOOKUP(A308,DistrictDetail_SY202223,'District Detail SY 202223'!$L$1,FALSE)</f>
        <v>5.0000000000000001E-3</v>
      </c>
      <c r="V308" s="58">
        <f>VLOOKUP(A308,DistrictDetail_SY202223,'District Detail SY 202223'!$V$1,FALSE)</f>
        <v>0</v>
      </c>
      <c r="W308" s="58">
        <f t="shared" si="44"/>
        <v>-5.0000000000000001E-3</v>
      </c>
      <c r="X308" s="63">
        <f>VLOOKUP(A308,DistrictDetail_SY202223,'District Detail SY 202223'!$S$1,FALSE)</f>
        <v>0</v>
      </c>
      <c r="Y308" s="63">
        <f>VLOOKUP(A308,DistrictDetail_SY202223,'District Detail SY 202223'!$U$1,FALSE)</f>
        <v>0</v>
      </c>
      <c r="Z308" s="63">
        <f>VLOOKUP(A308,DistrictDetail_SY202223,'District Detail SY 202223'!$W$1,FALSE)</f>
        <v>0</v>
      </c>
      <c r="AA308" s="63">
        <f>VLOOKUP(A308,DistrictDetail_SY202223,'District Detail SY 202223'!$Z$1,FALSE)</f>
        <v>0</v>
      </c>
      <c r="AB308" s="63">
        <f>VLOOKUP(A308,DistrictDetail_SY202223,'District Detail SY 202223'!$AA$1,FALSE)</f>
        <v>0</v>
      </c>
      <c r="AC308" s="63">
        <f>VLOOKUP(A308,DistrictDetail_SY202223,'District Detail SY 202223'!$AB$1,FALSE)</f>
        <v>0</v>
      </c>
      <c r="AD308" s="63">
        <f>VLOOKUP(A308,DistrictDetail_SY202223,'District Detail SY 202223'!$AF$1,FALSE)</f>
        <v>0</v>
      </c>
    </row>
    <row r="309" spans="1:30" x14ac:dyDescent="0.3">
      <c r="A309" t="s">
        <v>646</v>
      </c>
      <c r="B309" t="s">
        <v>647</v>
      </c>
      <c r="C309" s="61">
        <f t="shared" si="37"/>
        <v>1.1619999999999999</v>
      </c>
      <c r="D309" s="61">
        <f t="shared" si="45"/>
        <v>6.4610000000000003</v>
      </c>
      <c r="E309" s="61">
        <f t="shared" si="38"/>
        <v>5.2990000000000004</v>
      </c>
      <c r="F309" s="58">
        <f>VLOOKUP(A309,DistrictDetail_SY202223,'District Detail SY 202223'!$Q$1,FALSE)</f>
        <v>3.7999999999999999E-2</v>
      </c>
      <c r="G309" s="58">
        <f>VLOOKUP(A309,DistrictDetail_SY202223,'District Detail SY 202223'!$AD$1,FALSE)</f>
        <v>0</v>
      </c>
      <c r="H309" s="58">
        <f t="shared" si="39"/>
        <v>-3.7999999999999999E-2</v>
      </c>
      <c r="I309" s="58">
        <f>VLOOKUP(A309,DistrictDetail_SY202223,'District Detail SY 202223'!$P$1,FALSE)</f>
        <v>6.3E-2</v>
      </c>
      <c r="J309" s="58">
        <f>VLOOKUP(A309,DistrictDetail_SY202223,'District Detail SY 202223'!$AE$1,FALSE)</f>
        <v>3.2610000000000001</v>
      </c>
      <c r="K309" s="58">
        <f t="shared" si="40"/>
        <v>3.198</v>
      </c>
      <c r="L309" s="58">
        <f>VLOOKUP(A309,DistrictDetail_SY202223,'District Detail SY 202223'!$K$1,FALSE)</f>
        <v>0.77699999999999991</v>
      </c>
      <c r="M309" s="58">
        <f>VLOOKUP(A309,DistrictDetail_SY202223,'District Detail SY 202223'!$T$1,FALSE)</f>
        <v>2.8</v>
      </c>
      <c r="N309" s="58">
        <f t="shared" si="41"/>
        <v>2.0229999999999997</v>
      </c>
      <c r="O309" s="58">
        <f>VLOOKUP(A309,DistrictDetail_SY202223,'District Detail SY 202223'!$N$1,FALSE)</f>
        <v>0.188</v>
      </c>
      <c r="P309" s="58">
        <f>VLOOKUP(A309,DistrictDetail_SY202223,'District Detail SY 202223'!$Y$1,FALSE)</f>
        <v>0.4</v>
      </c>
      <c r="Q309" s="58">
        <f t="shared" si="42"/>
        <v>0.21200000000000002</v>
      </c>
      <c r="R309" s="58">
        <f>VLOOKUP(A309,DistrictDetail_SY202223,'District Detail SY 202223'!$M$1,FALSE)</f>
        <v>2.5000000000000001E-2</v>
      </c>
      <c r="S309" s="58">
        <f>VLOOKUP(A309,DistrictDetail_SY202223,'District Detail SY 202223'!$X$1,FALSE)</f>
        <v>0</v>
      </c>
      <c r="T309" s="58">
        <f t="shared" si="43"/>
        <v>-2.5000000000000001E-2</v>
      </c>
      <c r="U309" s="58">
        <f>VLOOKUP(A309,DistrictDetail_SY202223,'District Detail SY 202223'!$L$1,FALSE)</f>
        <v>7.1000000000000008E-2</v>
      </c>
      <c r="V309" s="58">
        <f>VLOOKUP(A309,DistrictDetail_SY202223,'District Detail SY 202223'!$V$1,FALSE)</f>
        <v>0</v>
      </c>
      <c r="W309" s="58">
        <f t="shared" si="44"/>
        <v>-7.1000000000000008E-2</v>
      </c>
      <c r="X309" s="63">
        <f>VLOOKUP(A309,DistrictDetail_SY202223,'District Detail SY 202223'!$S$1,FALSE)</f>
        <v>0</v>
      </c>
      <c r="Y309" s="63">
        <f>VLOOKUP(A309,DistrictDetail_SY202223,'District Detail SY 202223'!$U$1,FALSE)</f>
        <v>0</v>
      </c>
      <c r="Z309" s="63">
        <f>VLOOKUP(A309,DistrictDetail_SY202223,'District Detail SY 202223'!$W$1,FALSE)</f>
        <v>0</v>
      </c>
      <c r="AA309" s="63">
        <f>VLOOKUP(A309,DistrictDetail_SY202223,'District Detail SY 202223'!$Z$1,FALSE)</f>
        <v>0</v>
      </c>
      <c r="AB309" s="63">
        <f>VLOOKUP(A309,DistrictDetail_SY202223,'District Detail SY 202223'!$AA$1,FALSE)</f>
        <v>0</v>
      </c>
      <c r="AC309" s="63">
        <f>VLOOKUP(A309,DistrictDetail_SY202223,'District Detail SY 202223'!$AB$1,FALSE)</f>
        <v>0</v>
      </c>
      <c r="AD309" s="63">
        <f>VLOOKUP(A309,DistrictDetail_SY202223,'District Detail SY 202223'!$AF$1,FALSE)</f>
        <v>0</v>
      </c>
    </row>
    <row r="310" spans="1:30" x14ac:dyDescent="0.3">
      <c r="A310" t="s">
        <v>648</v>
      </c>
      <c r="B310" t="s">
        <v>649</v>
      </c>
      <c r="C310" s="61">
        <f t="shared" si="37"/>
        <v>14.391999999999999</v>
      </c>
      <c r="D310" s="61">
        <f t="shared" si="45"/>
        <v>26.527000000000001</v>
      </c>
      <c r="E310" s="61">
        <f t="shared" si="38"/>
        <v>12.135000000000002</v>
      </c>
      <c r="F310" s="58">
        <f>VLOOKUP(A310,DistrictDetail_SY202223,'District Detail SY 202223'!$Q$1,FALSE)</f>
        <v>0.47299999999999998</v>
      </c>
      <c r="G310" s="58">
        <f>VLOOKUP(A310,DistrictDetail_SY202223,'District Detail SY 202223'!$AD$1,FALSE)</f>
        <v>0.193</v>
      </c>
      <c r="H310" s="58">
        <f t="shared" si="39"/>
        <v>-0.27999999999999997</v>
      </c>
      <c r="I310" s="58">
        <f>VLOOKUP(A310,DistrictDetail_SY202223,'District Detail SY 202223'!$P$1,FALSE)</f>
        <v>0.78300000000000014</v>
      </c>
      <c r="J310" s="58">
        <f>VLOOKUP(A310,DistrictDetail_SY202223,'District Detail SY 202223'!$AE$1,FALSE)</f>
        <v>7.6660000000000004</v>
      </c>
      <c r="K310" s="58">
        <f t="shared" si="40"/>
        <v>6.883</v>
      </c>
      <c r="L310" s="58">
        <f>VLOOKUP(A310,DistrictDetail_SY202223,'District Detail SY 202223'!$K$1,FALSE)</f>
        <v>9.5849999999999991</v>
      </c>
      <c r="M310" s="58">
        <f>VLOOKUP(A310,DistrictDetail_SY202223,'District Detail SY 202223'!$T$1,FALSE)</f>
        <v>8.25</v>
      </c>
      <c r="N310" s="58">
        <f t="shared" si="41"/>
        <v>-1.3349999999999991</v>
      </c>
      <c r="O310" s="58">
        <f>VLOOKUP(A310,DistrictDetail_SY202223,'District Detail SY 202223'!$N$1,FALSE)</f>
        <v>2.367</v>
      </c>
      <c r="P310" s="58">
        <f>VLOOKUP(A310,DistrictDetail_SY202223,'District Detail SY 202223'!$Y$1,FALSE)</f>
        <v>0</v>
      </c>
      <c r="Q310" s="58">
        <f t="shared" si="42"/>
        <v>-2.367</v>
      </c>
      <c r="R310" s="58">
        <f>VLOOKUP(A310,DistrictDetail_SY202223,'District Detail SY 202223'!$M$1,FALSE)</f>
        <v>0.30700000000000005</v>
      </c>
      <c r="S310" s="58">
        <f>VLOOKUP(A310,DistrictDetail_SY202223,'District Detail SY 202223'!$X$1,FALSE)</f>
        <v>1.3839999999999999</v>
      </c>
      <c r="T310" s="58">
        <f t="shared" si="43"/>
        <v>1.077</v>
      </c>
      <c r="U310" s="58">
        <f>VLOOKUP(A310,DistrictDetail_SY202223,'District Detail SY 202223'!$L$1,FALSE)</f>
        <v>0.877</v>
      </c>
      <c r="V310" s="58">
        <f>VLOOKUP(A310,DistrictDetail_SY202223,'District Detail SY 202223'!$V$1,FALSE)</f>
        <v>1.163</v>
      </c>
      <c r="W310" s="58">
        <f t="shared" si="44"/>
        <v>0.28600000000000003</v>
      </c>
      <c r="X310" s="63">
        <f>VLOOKUP(A310,DistrictDetail_SY202223,'District Detail SY 202223'!$S$1,FALSE)</f>
        <v>0</v>
      </c>
      <c r="Y310" s="63">
        <f>VLOOKUP(A310,DistrictDetail_SY202223,'District Detail SY 202223'!$U$1,FALSE)</f>
        <v>0.25900000000000001</v>
      </c>
      <c r="Z310" s="63">
        <f>VLOOKUP(A310,DistrictDetail_SY202223,'District Detail SY 202223'!$W$1,FALSE)</f>
        <v>1.3460000000000001</v>
      </c>
      <c r="AA310" s="63">
        <f>VLOOKUP(A310,DistrictDetail_SY202223,'District Detail SY 202223'!$Z$1,FALSE)</f>
        <v>0</v>
      </c>
      <c r="AB310" s="63">
        <f>VLOOKUP(A310,DistrictDetail_SY202223,'District Detail SY 202223'!$AA$1,FALSE)</f>
        <v>0</v>
      </c>
      <c r="AC310" s="63">
        <f>VLOOKUP(A310,DistrictDetail_SY202223,'District Detail SY 202223'!$AB$1,FALSE)</f>
        <v>2.5179999999999998</v>
      </c>
      <c r="AD310" s="63">
        <f>VLOOKUP(A310,DistrictDetail_SY202223,'District Detail SY 202223'!$AF$1,FALSE)</f>
        <v>3.7480000000000002</v>
      </c>
    </row>
    <row r="311" spans="1:30" x14ac:dyDescent="0.3">
      <c r="A311" t="s">
        <v>650</v>
      </c>
      <c r="B311" t="s">
        <v>651</v>
      </c>
      <c r="C311" s="61">
        <f t="shared" si="37"/>
        <v>3.9830000000000005</v>
      </c>
      <c r="D311" s="61">
        <f t="shared" si="45"/>
        <v>4.5060000000000002</v>
      </c>
      <c r="E311" s="61">
        <f t="shared" si="38"/>
        <v>0.52299999999999969</v>
      </c>
      <c r="F311" s="58">
        <f>VLOOKUP(A311,DistrictDetail_SY202223,'District Detail SY 202223'!$Q$1,FALSE)</f>
        <v>0.115</v>
      </c>
      <c r="G311" s="58">
        <f>VLOOKUP(A311,DistrictDetail_SY202223,'District Detail SY 202223'!$AD$1,FALSE)</f>
        <v>1.0939999999999999</v>
      </c>
      <c r="H311" s="58">
        <f t="shared" si="39"/>
        <v>0.97899999999999987</v>
      </c>
      <c r="I311" s="58">
        <f>VLOOKUP(A311,DistrictDetail_SY202223,'District Detail SY 202223'!$P$1,FALSE)</f>
        <v>0.21199999999999999</v>
      </c>
      <c r="J311" s="58">
        <f>VLOOKUP(A311,DistrictDetail_SY202223,'District Detail SY 202223'!$AE$1,FALSE)</f>
        <v>1.204</v>
      </c>
      <c r="K311" s="58">
        <f t="shared" si="40"/>
        <v>0.99199999999999999</v>
      </c>
      <c r="L311" s="58">
        <f>VLOOKUP(A311,DistrictDetail_SY202223,'District Detail SY 202223'!$K$1,FALSE)</f>
        <v>2.7250000000000001</v>
      </c>
      <c r="M311" s="58">
        <f>VLOOKUP(A311,DistrictDetail_SY202223,'District Detail SY 202223'!$T$1,FALSE)</f>
        <v>1</v>
      </c>
      <c r="N311" s="58">
        <f t="shared" si="41"/>
        <v>-1.7250000000000001</v>
      </c>
      <c r="O311" s="58">
        <f>VLOOKUP(A311,DistrictDetail_SY202223,'District Detail SY 202223'!$N$1,FALSE)</f>
        <v>0.63300000000000001</v>
      </c>
      <c r="P311" s="58">
        <f>VLOOKUP(A311,DistrictDetail_SY202223,'District Detail SY 202223'!$Y$1,FALSE)</f>
        <v>0.69</v>
      </c>
      <c r="Q311" s="58">
        <f t="shared" si="42"/>
        <v>5.699999999999994E-2</v>
      </c>
      <c r="R311" s="58">
        <f>VLOOKUP(A311,DistrictDetail_SY202223,'District Detail SY 202223'!$M$1,FALSE)</f>
        <v>7.8E-2</v>
      </c>
      <c r="S311" s="58">
        <f>VLOOKUP(A311,DistrictDetail_SY202223,'District Detail SY 202223'!$X$1,FALSE)</f>
        <v>0</v>
      </c>
      <c r="T311" s="58">
        <f t="shared" si="43"/>
        <v>-7.8E-2</v>
      </c>
      <c r="U311" s="58">
        <f>VLOOKUP(A311,DistrictDetail_SY202223,'District Detail SY 202223'!$L$1,FALSE)</f>
        <v>0.22</v>
      </c>
      <c r="V311" s="58">
        <f>VLOOKUP(A311,DistrictDetail_SY202223,'District Detail SY 202223'!$V$1,FALSE)</f>
        <v>0.51800000000000002</v>
      </c>
      <c r="W311" s="58">
        <f t="shared" si="44"/>
        <v>0.29800000000000004</v>
      </c>
      <c r="X311" s="63">
        <f>VLOOKUP(A311,DistrictDetail_SY202223,'District Detail SY 202223'!$S$1,FALSE)</f>
        <v>0</v>
      </c>
      <c r="Y311" s="63">
        <f>VLOOKUP(A311,DistrictDetail_SY202223,'District Detail SY 202223'!$U$1,FALSE)</f>
        <v>0</v>
      </c>
      <c r="Z311" s="63">
        <f>VLOOKUP(A311,DistrictDetail_SY202223,'District Detail SY 202223'!$W$1,FALSE)</f>
        <v>0</v>
      </c>
      <c r="AA311" s="63">
        <f>VLOOKUP(A311,DistrictDetail_SY202223,'District Detail SY 202223'!$Z$1,FALSE)</f>
        <v>0</v>
      </c>
      <c r="AB311" s="63">
        <f>VLOOKUP(A311,DistrictDetail_SY202223,'District Detail SY 202223'!$AA$1,FALSE)</f>
        <v>0</v>
      </c>
      <c r="AC311" s="63">
        <f>VLOOKUP(A311,DistrictDetail_SY202223,'District Detail SY 202223'!$AB$1,FALSE)</f>
        <v>0</v>
      </c>
      <c r="AD311" s="63">
        <f>VLOOKUP(A311,DistrictDetail_SY202223,'District Detail SY 202223'!$AF$1,FALSE)</f>
        <v>0</v>
      </c>
    </row>
    <row r="312" spans="1:30" x14ac:dyDescent="0.3">
      <c r="A312" s="20" t="s">
        <v>652</v>
      </c>
      <c r="B312" s="21" t="s">
        <v>653</v>
      </c>
      <c r="C312" s="61">
        <f t="shared" si="37"/>
        <v>0.76800000000000002</v>
      </c>
      <c r="D312" s="61">
        <f t="shared" si="45"/>
        <v>1.393</v>
      </c>
      <c r="E312" s="61">
        <f t="shared" si="38"/>
        <v>0.625</v>
      </c>
      <c r="F312" s="58">
        <f>VLOOKUP(A312,DistrictDetail_SY202223,'District Detail SY 202223'!$Q$1,FALSE)</f>
        <v>0</v>
      </c>
      <c r="G312" s="58">
        <f>VLOOKUP(A312,DistrictDetail_SY202223,'District Detail SY 202223'!$AD$1,FALSE)</f>
        <v>0</v>
      </c>
      <c r="H312" s="58">
        <f t="shared" si="39"/>
        <v>0</v>
      </c>
      <c r="I312" s="58">
        <f>VLOOKUP(A312,DistrictDetail_SY202223,'District Detail SY 202223'!$P$1,FALSE)</f>
        <v>3.3000000000000002E-2</v>
      </c>
      <c r="J312" s="58">
        <f>VLOOKUP(A312,DistrictDetail_SY202223,'District Detail SY 202223'!$AE$1,FALSE)</f>
        <v>0</v>
      </c>
      <c r="K312" s="58">
        <f t="shared" si="40"/>
        <v>-3.3000000000000002E-2</v>
      </c>
      <c r="L312" s="58">
        <f>VLOOKUP(A312,DistrictDetail_SY202223,'District Detail SY 202223'!$K$1,FALSE)</f>
        <v>0.63800000000000001</v>
      </c>
      <c r="M312" s="58">
        <f>VLOOKUP(A312,DistrictDetail_SY202223,'District Detail SY 202223'!$T$1,FALSE)</f>
        <v>0</v>
      </c>
      <c r="N312" s="58">
        <f t="shared" si="41"/>
        <v>-0.63800000000000001</v>
      </c>
      <c r="O312" s="58">
        <f>VLOOKUP(A312,DistrictDetail_SY202223,'District Detail SY 202223'!$N$1,FALSE)</f>
        <v>0.08</v>
      </c>
      <c r="P312" s="58">
        <f>VLOOKUP(A312,DistrictDetail_SY202223,'District Detail SY 202223'!$Y$1,FALSE)</f>
        <v>0</v>
      </c>
      <c r="Q312" s="58">
        <f t="shared" si="42"/>
        <v>-0.08</v>
      </c>
      <c r="R312" s="58">
        <f>VLOOKUP(A312,DistrictDetail_SY202223,'District Detail SY 202223'!$M$1,FALSE)</f>
        <v>5.0000000000000001E-3</v>
      </c>
      <c r="S312" s="58">
        <f>VLOOKUP(A312,DistrictDetail_SY202223,'District Detail SY 202223'!$X$1,FALSE)</f>
        <v>0</v>
      </c>
      <c r="T312" s="58">
        <f t="shared" si="43"/>
        <v>-5.0000000000000001E-3</v>
      </c>
      <c r="U312" s="58">
        <f>VLOOKUP(A312,DistrictDetail_SY202223,'District Detail SY 202223'!$L$1,FALSE)</f>
        <v>1.2E-2</v>
      </c>
      <c r="V312" s="58">
        <f>VLOOKUP(A312,DistrictDetail_SY202223,'District Detail SY 202223'!$V$1,FALSE)</f>
        <v>0</v>
      </c>
      <c r="W312" s="58">
        <f t="shared" si="44"/>
        <v>-1.2E-2</v>
      </c>
      <c r="X312" s="63">
        <f>VLOOKUP(A312,DistrictDetail_SY202223,'District Detail SY 202223'!$S$1,FALSE)</f>
        <v>0</v>
      </c>
      <c r="Y312" s="63">
        <f>VLOOKUP(A312,DistrictDetail_SY202223,'District Detail SY 202223'!$U$1,FALSE)</f>
        <v>0</v>
      </c>
      <c r="Z312" s="63">
        <f>VLOOKUP(A312,DistrictDetail_SY202223,'District Detail SY 202223'!$W$1,FALSE)</f>
        <v>0</v>
      </c>
      <c r="AA312" s="63">
        <f>VLOOKUP(A312,DistrictDetail_SY202223,'District Detail SY 202223'!$Z$1,FALSE)</f>
        <v>0</v>
      </c>
      <c r="AB312" s="63">
        <f>VLOOKUP(A312,DistrictDetail_SY202223,'District Detail SY 202223'!$AA$1,FALSE)</f>
        <v>0</v>
      </c>
      <c r="AC312" s="63">
        <f>VLOOKUP(A312,DistrictDetail_SY202223,'District Detail SY 202223'!$AB$1,FALSE)</f>
        <v>1.393</v>
      </c>
      <c r="AD312" s="63">
        <f>VLOOKUP(A312,DistrictDetail_SY202223,'District Detail SY 202223'!$AF$1,FALSE)</f>
        <v>0</v>
      </c>
    </row>
    <row r="313" spans="1:30" x14ac:dyDescent="0.3">
      <c r="A313" t="s">
        <v>654</v>
      </c>
      <c r="B313" t="s">
        <v>655</v>
      </c>
      <c r="C313" s="61">
        <f t="shared" si="37"/>
        <v>0.84099999999999997</v>
      </c>
      <c r="D313" s="61">
        <f t="shared" si="45"/>
        <v>0.76100000000000001</v>
      </c>
      <c r="E313" s="61">
        <f t="shared" si="38"/>
        <v>-7.999999999999996E-2</v>
      </c>
      <c r="F313" s="58">
        <f>VLOOKUP(A313,DistrictDetail_SY202223,'District Detail SY 202223'!$Q$1,FALSE)</f>
        <v>1.9E-2</v>
      </c>
      <c r="G313" s="58">
        <f>VLOOKUP(A313,DistrictDetail_SY202223,'District Detail SY 202223'!$AD$1,FALSE)</f>
        <v>0</v>
      </c>
      <c r="H313" s="58">
        <f t="shared" si="39"/>
        <v>-1.9E-2</v>
      </c>
      <c r="I313" s="58">
        <f>VLOOKUP(A313,DistrictDetail_SY202223,'District Detail SY 202223'!$P$1,FALSE)</f>
        <v>4.2999999999999997E-2</v>
      </c>
      <c r="J313" s="58">
        <f>VLOOKUP(A313,DistrictDetail_SY202223,'District Detail SY 202223'!$AE$1,FALSE)</f>
        <v>0</v>
      </c>
      <c r="K313" s="58">
        <f t="shared" si="40"/>
        <v>-4.2999999999999997E-2</v>
      </c>
      <c r="L313" s="58">
        <f>VLOOKUP(A313,DistrictDetail_SY202223,'District Detail SY 202223'!$K$1,FALSE)</f>
        <v>0.60099999999999998</v>
      </c>
      <c r="M313" s="58">
        <f>VLOOKUP(A313,DistrictDetail_SY202223,'District Detail SY 202223'!$T$1,FALSE)</f>
        <v>0.14000000000000001</v>
      </c>
      <c r="N313" s="58">
        <f t="shared" si="41"/>
        <v>-0.46099999999999997</v>
      </c>
      <c r="O313" s="58">
        <f>VLOOKUP(A313,DistrictDetail_SY202223,'District Detail SY 202223'!$N$1,FALSE)</f>
        <v>0.123</v>
      </c>
      <c r="P313" s="58">
        <f>VLOOKUP(A313,DistrictDetail_SY202223,'District Detail SY 202223'!$Y$1,FALSE)</f>
        <v>0</v>
      </c>
      <c r="Q313" s="58">
        <f t="shared" si="42"/>
        <v>-0.123</v>
      </c>
      <c r="R313" s="58">
        <f>VLOOKUP(A313,DistrictDetail_SY202223,'District Detail SY 202223'!$M$1,FALSE)</f>
        <v>1.4999999999999999E-2</v>
      </c>
      <c r="S313" s="58">
        <f>VLOOKUP(A313,DistrictDetail_SY202223,'District Detail SY 202223'!$X$1,FALSE)</f>
        <v>4.2999999999999997E-2</v>
      </c>
      <c r="T313" s="58">
        <f t="shared" si="43"/>
        <v>2.7999999999999997E-2</v>
      </c>
      <c r="U313" s="58">
        <f>VLOOKUP(A313,DistrictDetail_SY202223,'District Detail SY 202223'!$L$1,FALSE)</f>
        <v>0.04</v>
      </c>
      <c r="V313" s="58">
        <f>VLOOKUP(A313,DistrictDetail_SY202223,'District Detail SY 202223'!$V$1,FALSE)</f>
        <v>0</v>
      </c>
      <c r="W313" s="58">
        <f t="shared" si="44"/>
        <v>-0.04</v>
      </c>
      <c r="X313" s="63">
        <f>VLOOKUP(A313,DistrictDetail_SY202223,'District Detail SY 202223'!$S$1,FALSE)</f>
        <v>0</v>
      </c>
      <c r="Y313" s="63">
        <f>VLOOKUP(A313,DistrictDetail_SY202223,'District Detail SY 202223'!$U$1,FALSE)</f>
        <v>0.09</v>
      </c>
      <c r="Z313" s="63">
        <f>VLOOKUP(A313,DistrictDetail_SY202223,'District Detail SY 202223'!$W$1,FALSE)</f>
        <v>0</v>
      </c>
      <c r="AA313" s="63">
        <f>VLOOKUP(A313,DistrictDetail_SY202223,'District Detail SY 202223'!$Z$1,FALSE)</f>
        <v>0</v>
      </c>
      <c r="AB313" s="63">
        <f>VLOOKUP(A313,DistrictDetail_SY202223,'District Detail SY 202223'!$AA$1,FALSE)</f>
        <v>0</v>
      </c>
      <c r="AC313" s="63">
        <f>VLOOKUP(A313,DistrictDetail_SY202223,'District Detail SY 202223'!$AB$1,FALSE)</f>
        <v>0</v>
      </c>
      <c r="AD313" s="63">
        <f>VLOOKUP(A313,DistrictDetail_SY202223,'District Detail SY 202223'!$AF$1,FALSE)</f>
        <v>0.48799999999999999</v>
      </c>
    </row>
    <row r="314" spans="1:30" x14ac:dyDescent="0.3">
      <c r="A314" t="s">
        <v>656</v>
      </c>
      <c r="B314" t="s">
        <v>657</v>
      </c>
      <c r="C314" s="61">
        <f t="shared" si="37"/>
        <v>1.1850000000000001</v>
      </c>
      <c r="D314" s="61">
        <f t="shared" si="45"/>
        <v>1.4</v>
      </c>
      <c r="E314" s="61">
        <f t="shared" si="38"/>
        <v>0.21499999999999986</v>
      </c>
      <c r="F314" s="58">
        <f>VLOOKUP(A314,DistrictDetail_SY202223,'District Detail SY 202223'!$Q$1,FALSE)</f>
        <v>3.6999999999999998E-2</v>
      </c>
      <c r="G314" s="58">
        <f>VLOOKUP(A314,DistrictDetail_SY202223,'District Detail SY 202223'!$AD$1,FALSE)</f>
        <v>0</v>
      </c>
      <c r="H314" s="58">
        <f t="shared" si="39"/>
        <v>-3.6999999999999998E-2</v>
      </c>
      <c r="I314" s="58">
        <f>VLOOKUP(A314,DistrictDetail_SY202223,'District Detail SY 202223'!$P$1,FALSE)</f>
        <v>6.4000000000000001E-2</v>
      </c>
      <c r="J314" s="58">
        <f>VLOOKUP(A314,DistrictDetail_SY202223,'District Detail SY 202223'!$AE$1,FALSE)</f>
        <v>0</v>
      </c>
      <c r="K314" s="58">
        <f t="shared" si="40"/>
        <v>-6.4000000000000001E-2</v>
      </c>
      <c r="L314" s="58">
        <f>VLOOKUP(A314,DistrictDetail_SY202223,'District Detail SY 202223'!$K$1,FALSE)</f>
        <v>0.79600000000000004</v>
      </c>
      <c r="M314" s="58">
        <f>VLOOKUP(A314,DistrictDetail_SY202223,'District Detail SY 202223'!$T$1,FALSE)</f>
        <v>1</v>
      </c>
      <c r="N314" s="58">
        <f t="shared" si="41"/>
        <v>0.20399999999999996</v>
      </c>
      <c r="O314" s="58">
        <f>VLOOKUP(A314,DistrictDetail_SY202223,'District Detail SY 202223'!$N$1,FALSE)</f>
        <v>0.192</v>
      </c>
      <c r="P314" s="58">
        <f>VLOOKUP(A314,DistrictDetail_SY202223,'District Detail SY 202223'!$Y$1,FALSE)</f>
        <v>0.4</v>
      </c>
      <c r="Q314" s="58">
        <f t="shared" si="42"/>
        <v>0.20800000000000002</v>
      </c>
      <c r="R314" s="58">
        <f>VLOOKUP(A314,DistrictDetail_SY202223,'District Detail SY 202223'!$M$1,FALSE)</f>
        <v>2.5000000000000001E-2</v>
      </c>
      <c r="S314" s="58">
        <f>VLOOKUP(A314,DistrictDetail_SY202223,'District Detail SY 202223'!$X$1,FALSE)</f>
        <v>0</v>
      </c>
      <c r="T314" s="58">
        <f t="shared" si="43"/>
        <v>-2.5000000000000001E-2</v>
      </c>
      <c r="U314" s="58">
        <f>VLOOKUP(A314,DistrictDetail_SY202223,'District Detail SY 202223'!$L$1,FALSE)</f>
        <v>7.1000000000000008E-2</v>
      </c>
      <c r="V314" s="58">
        <f>VLOOKUP(A314,DistrictDetail_SY202223,'District Detail SY 202223'!$V$1,FALSE)</f>
        <v>0</v>
      </c>
      <c r="W314" s="58">
        <f t="shared" si="44"/>
        <v>-7.1000000000000008E-2</v>
      </c>
      <c r="X314" s="63">
        <f>VLOOKUP(A314,DistrictDetail_SY202223,'District Detail SY 202223'!$S$1,FALSE)</f>
        <v>0</v>
      </c>
      <c r="Y314" s="63">
        <f>VLOOKUP(A314,DistrictDetail_SY202223,'District Detail SY 202223'!$U$1,FALSE)</f>
        <v>0</v>
      </c>
      <c r="Z314" s="63">
        <f>VLOOKUP(A314,DistrictDetail_SY202223,'District Detail SY 202223'!$W$1,FALSE)</f>
        <v>0</v>
      </c>
      <c r="AA314" s="63">
        <f>VLOOKUP(A314,DistrictDetail_SY202223,'District Detail SY 202223'!$Z$1,FALSE)</f>
        <v>0</v>
      </c>
      <c r="AB314" s="63">
        <f>VLOOKUP(A314,DistrictDetail_SY202223,'District Detail SY 202223'!$AA$1,FALSE)</f>
        <v>0</v>
      </c>
      <c r="AC314" s="63">
        <f>VLOOKUP(A314,DistrictDetail_SY202223,'District Detail SY 202223'!$AB$1,FALSE)</f>
        <v>0</v>
      </c>
      <c r="AD314" s="63">
        <f>VLOOKUP(A314,DistrictDetail_SY202223,'District Detail SY 202223'!$AF$1,FALSE)</f>
        <v>0</v>
      </c>
    </row>
    <row r="315" spans="1:30" x14ac:dyDescent="0.3">
      <c r="A315" t="s">
        <v>658</v>
      </c>
      <c r="B315" t="s">
        <v>659</v>
      </c>
      <c r="C315" s="61">
        <f t="shared" si="37"/>
        <v>0.375</v>
      </c>
      <c r="D315" s="61">
        <f t="shared" si="45"/>
        <v>0.35799999999999998</v>
      </c>
      <c r="E315" s="61">
        <f t="shared" si="38"/>
        <v>-1.7000000000000015E-2</v>
      </c>
      <c r="F315" s="58">
        <f>VLOOKUP(A315,DistrictDetail_SY202223,'District Detail SY 202223'!$Q$1,FALSE)</f>
        <v>1.2E-2</v>
      </c>
      <c r="G315" s="58">
        <f>VLOOKUP(A315,DistrictDetail_SY202223,'District Detail SY 202223'!$AD$1,FALSE)</f>
        <v>0</v>
      </c>
      <c r="H315" s="58">
        <f t="shared" si="39"/>
        <v>-1.2E-2</v>
      </c>
      <c r="I315" s="58">
        <f>VLOOKUP(A315,DistrictDetail_SY202223,'District Detail SY 202223'!$P$1,FALSE)</f>
        <v>2.0999999999999998E-2</v>
      </c>
      <c r="J315" s="58">
        <f>VLOOKUP(A315,DistrictDetail_SY202223,'District Detail SY 202223'!$AE$1,FALSE)</f>
        <v>0</v>
      </c>
      <c r="K315" s="58">
        <f t="shared" si="40"/>
        <v>-2.0999999999999998E-2</v>
      </c>
      <c r="L315" s="58">
        <f>VLOOKUP(A315,DistrictDetail_SY202223,'District Detail SY 202223'!$K$1,FALSE)</f>
        <v>0.251</v>
      </c>
      <c r="M315" s="58">
        <f>VLOOKUP(A315,DistrictDetail_SY202223,'District Detail SY 202223'!$T$1,FALSE)</f>
        <v>0</v>
      </c>
      <c r="N315" s="58">
        <f t="shared" si="41"/>
        <v>-0.251</v>
      </c>
      <c r="O315" s="58">
        <f>VLOOKUP(A315,DistrictDetail_SY202223,'District Detail SY 202223'!$N$1,FALSE)</f>
        <v>0.06</v>
      </c>
      <c r="P315" s="58">
        <f>VLOOKUP(A315,DistrictDetail_SY202223,'District Detail SY 202223'!$Y$1,FALSE)</f>
        <v>0</v>
      </c>
      <c r="Q315" s="58">
        <f t="shared" si="42"/>
        <v>-0.06</v>
      </c>
      <c r="R315" s="58">
        <f>VLOOKUP(A315,DistrictDetail_SY202223,'District Detail SY 202223'!$M$1,FALSE)</f>
        <v>8.0000000000000002E-3</v>
      </c>
      <c r="S315" s="58">
        <f>VLOOKUP(A315,DistrictDetail_SY202223,'District Detail SY 202223'!$X$1,FALSE)</f>
        <v>2E-3</v>
      </c>
      <c r="T315" s="58">
        <f t="shared" si="43"/>
        <v>-6.0000000000000001E-3</v>
      </c>
      <c r="U315" s="58">
        <f>VLOOKUP(A315,DistrictDetail_SY202223,'District Detail SY 202223'!$L$1,FALSE)</f>
        <v>2.3E-2</v>
      </c>
      <c r="V315" s="58">
        <f>VLOOKUP(A315,DistrictDetail_SY202223,'District Detail SY 202223'!$V$1,FALSE)</f>
        <v>0</v>
      </c>
      <c r="W315" s="58">
        <f t="shared" si="44"/>
        <v>-2.3E-2</v>
      </c>
      <c r="X315" s="63">
        <f>VLOOKUP(A315,DistrictDetail_SY202223,'District Detail SY 202223'!$S$1,FALSE)</f>
        <v>0</v>
      </c>
      <c r="Y315" s="63">
        <f>VLOOKUP(A315,DistrictDetail_SY202223,'District Detail SY 202223'!$U$1,FALSE)</f>
        <v>0</v>
      </c>
      <c r="Z315" s="63">
        <f>VLOOKUP(A315,DistrictDetail_SY202223,'District Detail SY 202223'!$W$1,FALSE)</f>
        <v>2E-3</v>
      </c>
      <c r="AA315" s="63">
        <f>VLOOKUP(A315,DistrictDetail_SY202223,'District Detail SY 202223'!$Z$1,FALSE)</f>
        <v>0</v>
      </c>
      <c r="AB315" s="63">
        <f>VLOOKUP(A315,DistrictDetail_SY202223,'District Detail SY 202223'!$AA$1,FALSE)</f>
        <v>0</v>
      </c>
      <c r="AC315" s="63">
        <f>VLOOKUP(A315,DistrictDetail_SY202223,'District Detail SY 202223'!$AB$1,FALSE)</f>
        <v>0</v>
      </c>
      <c r="AD315" s="63">
        <f>VLOOKUP(A315,DistrictDetail_SY202223,'District Detail SY 202223'!$AF$1,FALSE)</f>
        <v>0.35399999999999998</v>
      </c>
    </row>
    <row r="316" spans="1:30" x14ac:dyDescent="0.3">
      <c r="A316" t="s">
        <v>660</v>
      </c>
      <c r="B316" t="s">
        <v>661</v>
      </c>
      <c r="C316" s="61">
        <f t="shared" si="37"/>
        <v>2.5410000000000004</v>
      </c>
      <c r="D316" s="61">
        <f t="shared" si="45"/>
        <v>3.4780000000000002</v>
      </c>
      <c r="E316" s="61">
        <f t="shared" si="38"/>
        <v>0.93699999999999983</v>
      </c>
      <c r="F316" s="58">
        <f>VLOOKUP(A316,DistrictDetail_SY202223,'District Detail SY 202223'!$Q$1,FALSE)</f>
        <v>9.0999999999999998E-2</v>
      </c>
      <c r="G316" s="58">
        <f>VLOOKUP(A316,DistrictDetail_SY202223,'District Detail SY 202223'!$AD$1,FALSE)</f>
        <v>0</v>
      </c>
      <c r="H316" s="58">
        <f t="shared" si="39"/>
        <v>-9.0999999999999998E-2</v>
      </c>
      <c r="I316" s="58">
        <f>VLOOKUP(A316,DistrictDetail_SY202223,'District Detail SY 202223'!$P$1,FALSE)</f>
        <v>0.13999999999999999</v>
      </c>
      <c r="J316" s="58">
        <f>VLOOKUP(A316,DistrictDetail_SY202223,'District Detail SY 202223'!$AE$1,FALSE)</f>
        <v>7.8E-2</v>
      </c>
      <c r="K316" s="58">
        <f t="shared" si="40"/>
        <v>-6.1999999999999986E-2</v>
      </c>
      <c r="L316" s="58">
        <f>VLOOKUP(A316,DistrictDetail_SY202223,'District Detail SY 202223'!$K$1,FALSE)</f>
        <v>1.659</v>
      </c>
      <c r="M316" s="58">
        <f>VLOOKUP(A316,DistrictDetail_SY202223,'District Detail SY 202223'!$T$1,FALSE)</f>
        <v>3.4000000000000004</v>
      </c>
      <c r="N316" s="58">
        <f t="shared" si="41"/>
        <v>1.7410000000000003</v>
      </c>
      <c r="O316" s="58">
        <f>VLOOKUP(A316,DistrictDetail_SY202223,'District Detail SY 202223'!$N$1,FALSE)</f>
        <v>0.42800000000000005</v>
      </c>
      <c r="P316" s="58">
        <f>VLOOKUP(A316,DistrictDetail_SY202223,'District Detail SY 202223'!$Y$1,FALSE)</f>
        <v>0</v>
      </c>
      <c r="Q316" s="58">
        <f t="shared" si="42"/>
        <v>-0.42800000000000005</v>
      </c>
      <c r="R316" s="58">
        <f>VLOOKUP(A316,DistrictDetail_SY202223,'District Detail SY 202223'!$M$1,FALSE)</f>
        <v>5.7999999999999996E-2</v>
      </c>
      <c r="S316" s="58">
        <f>VLOOKUP(A316,DistrictDetail_SY202223,'District Detail SY 202223'!$X$1,FALSE)</f>
        <v>0</v>
      </c>
      <c r="T316" s="58">
        <f t="shared" si="43"/>
        <v>-5.7999999999999996E-2</v>
      </c>
      <c r="U316" s="58">
        <f>VLOOKUP(A316,DistrictDetail_SY202223,'District Detail SY 202223'!$L$1,FALSE)</f>
        <v>0.16500000000000001</v>
      </c>
      <c r="V316" s="58">
        <f>VLOOKUP(A316,DistrictDetail_SY202223,'District Detail SY 202223'!$V$1,FALSE)</f>
        <v>0</v>
      </c>
      <c r="W316" s="58">
        <f t="shared" si="44"/>
        <v>-0.16500000000000001</v>
      </c>
      <c r="X316" s="63">
        <f>VLOOKUP(A316,DistrictDetail_SY202223,'District Detail SY 202223'!$S$1,FALSE)</f>
        <v>0</v>
      </c>
      <c r="Y316" s="63">
        <f>VLOOKUP(A316,DistrictDetail_SY202223,'District Detail SY 202223'!$U$1,FALSE)</f>
        <v>0</v>
      </c>
      <c r="Z316" s="63">
        <f>VLOOKUP(A316,DistrictDetail_SY202223,'District Detail SY 202223'!$W$1,FALSE)</f>
        <v>0</v>
      </c>
      <c r="AA316" s="63">
        <f>VLOOKUP(A316,DistrictDetail_SY202223,'District Detail SY 202223'!$Z$1,FALSE)</f>
        <v>0</v>
      </c>
      <c r="AB316" s="63">
        <f>VLOOKUP(A316,DistrictDetail_SY202223,'District Detail SY 202223'!$AA$1,FALSE)</f>
        <v>0</v>
      </c>
      <c r="AC316" s="63">
        <f>VLOOKUP(A316,DistrictDetail_SY202223,'District Detail SY 202223'!$AB$1,FALSE)</f>
        <v>0</v>
      </c>
      <c r="AD316" s="63">
        <f>VLOOKUP(A316,DistrictDetail_SY202223,'District Detail SY 202223'!$AF$1,FALSE)</f>
        <v>0</v>
      </c>
    </row>
    <row r="317" spans="1:30" x14ac:dyDescent="0.3">
      <c r="A317" t="s">
        <v>662</v>
      </c>
      <c r="B317" t="s">
        <v>663</v>
      </c>
      <c r="C317" s="61">
        <f t="shared" si="37"/>
        <v>0.53400000000000003</v>
      </c>
      <c r="D317" s="61">
        <f t="shared" si="45"/>
        <v>0.79300000000000004</v>
      </c>
      <c r="E317" s="61">
        <f t="shared" si="38"/>
        <v>0.25900000000000001</v>
      </c>
      <c r="F317" s="58">
        <f>VLOOKUP(A317,DistrictDetail_SY202223,'District Detail SY 202223'!$Q$1,FALSE)</f>
        <v>1.7999999999999999E-2</v>
      </c>
      <c r="G317" s="58">
        <f>VLOOKUP(A317,DistrictDetail_SY202223,'District Detail SY 202223'!$AD$1,FALSE)</f>
        <v>0</v>
      </c>
      <c r="H317" s="58">
        <f t="shared" si="39"/>
        <v>-1.7999999999999999E-2</v>
      </c>
      <c r="I317" s="58">
        <f>VLOOKUP(A317,DistrictDetail_SY202223,'District Detail SY 202223'!$P$1,FALSE)</f>
        <v>2.9000000000000001E-2</v>
      </c>
      <c r="J317" s="58">
        <f>VLOOKUP(A317,DistrictDetail_SY202223,'District Detail SY 202223'!$AE$1,FALSE)</f>
        <v>0</v>
      </c>
      <c r="K317" s="58">
        <f t="shared" si="40"/>
        <v>-2.9000000000000001E-2</v>
      </c>
      <c r="L317" s="58">
        <f>VLOOKUP(A317,DistrictDetail_SY202223,'District Detail SY 202223'!$K$1,FALSE)</f>
        <v>0.35299999999999998</v>
      </c>
      <c r="M317" s="58">
        <f>VLOOKUP(A317,DistrictDetail_SY202223,'District Detail SY 202223'!$T$1,FALSE)</f>
        <v>0.53300000000000003</v>
      </c>
      <c r="N317" s="58">
        <f t="shared" si="41"/>
        <v>0.18000000000000005</v>
      </c>
      <c r="O317" s="58">
        <f>VLOOKUP(A317,DistrictDetail_SY202223,'District Detail SY 202223'!$N$1,FALSE)</f>
        <v>8.8999999999999996E-2</v>
      </c>
      <c r="P317" s="58">
        <f>VLOOKUP(A317,DistrictDetail_SY202223,'District Detail SY 202223'!$Y$1,FALSE)</f>
        <v>0</v>
      </c>
      <c r="Q317" s="58">
        <f t="shared" si="42"/>
        <v>-8.8999999999999996E-2</v>
      </c>
      <c r="R317" s="58">
        <f>VLOOKUP(A317,DistrictDetail_SY202223,'District Detail SY 202223'!$M$1,FALSE)</f>
        <v>1.2E-2</v>
      </c>
      <c r="S317" s="58">
        <f>VLOOKUP(A317,DistrictDetail_SY202223,'District Detail SY 202223'!$X$1,FALSE)</f>
        <v>0</v>
      </c>
      <c r="T317" s="58">
        <f t="shared" si="43"/>
        <v>-1.2E-2</v>
      </c>
      <c r="U317" s="58">
        <f>VLOOKUP(A317,DistrictDetail_SY202223,'District Detail SY 202223'!$L$1,FALSE)</f>
        <v>3.3000000000000002E-2</v>
      </c>
      <c r="V317" s="58">
        <f>VLOOKUP(A317,DistrictDetail_SY202223,'District Detail SY 202223'!$V$1,FALSE)</f>
        <v>0</v>
      </c>
      <c r="W317" s="58">
        <f t="shared" si="44"/>
        <v>-3.3000000000000002E-2</v>
      </c>
      <c r="X317" s="63">
        <f>VLOOKUP(A317,DistrictDetail_SY202223,'District Detail SY 202223'!$S$1,FALSE)</f>
        <v>0</v>
      </c>
      <c r="Y317" s="63">
        <f>VLOOKUP(A317,DistrictDetail_SY202223,'District Detail SY 202223'!$U$1,FALSE)</f>
        <v>0</v>
      </c>
      <c r="Z317" s="63">
        <f>VLOOKUP(A317,DistrictDetail_SY202223,'District Detail SY 202223'!$W$1,FALSE)</f>
        <v>0</v>
      </c>
      <c r="AA317" s="63">
        <f>VLOOKUP(A317,DistrictDetail_SY202223,'District Detail SY 202223'!$Z$1,FALSE)</f>
        <v>0</v>
      </c>
      <c r="AB317" s="63">
        <f>VLOOKUP(A317,DistrictDetail_SY202223,'District Detail SY 202223'!$AA$1,FALSE)</f>
        <v>0</v>
      </c>
      <c r="AC317" s="63">
        <f>VLOOKUP(A317,DistrictDetail_SY202223,'District Detail SY 202223'!$AB$1,FALSE)</f>
        <v>0</v>
      </c>
      <c r="AD317" s="63">
        <f>VLOOKUP(A317,DistrictDetail_SY202223,'District Detail SY 202223'!$AF$1,FALSE)</f>
        <v>0.26</v>
      </c>
    </row>
    <row r="318" spans="1:30" x14ac:dyDescent="0.3">
      <c r="A318" t="s">
        <v>664</v>
      </c>
      <c r="B318" t="s">
        <v>665</v>
      </c>
      <c r="C318" s="61">
        <f t="shared" si="37"/>
        <v>0.248</v>
      </c>
      <c r="D318" s="61">
        <f t="shared" si="45"/>
        <v>1.708</v>
      </c>
      <c r="E318" s="61">
        <f t="shared" si="38"/>
        <v>1.46</v>
      </c>
      <c r="F318" s="58">
        <f>VLOOKUP(A318,DistrictDetail_SY202223,'District Detail SY 202223'!$Q$1,FALSE)</f>
        <v>8.0000000000000002E-3</v>
      </c>
      <c r="G318" s="58">
        <f>VLOOKUP(A318,DistrictDetail_SY202223,'District Detail SY 202223'!$AD$1,FALSE)</f>
        <v>0</v>
      </c>
      <c r="H318" s="58">
        <f t="shared" si="39"/>
        <v>-8.0000000000000002E-3</v>
      </c>
      <c r="I318" s="58">
        <f>VLOOKUP(A318,DistrictDetail_SY202223,'District Detail SY 202223'!$P$1,FALSE)</f>
        <v>1.3000000000000001E-2</v>
      </c>
      <c r="J318" s="58">
        <f>VLOOKUP(A318,DistrictDetail_SY202223,'District Detail SY 202223'!$AE$1,FALSE)</f>
        <v>0.70799999999999996</v>
      </c>
      <c r="K318" s="58">
        <f t="shared" si="40"/>
        <v>0.69499999999999995</v>
      </c>
      <c r="L318" s="58">
        <f>VLOOKUP(A318,DistrictDetail_SY202223,'District Detail SY 202223'!$K$1,FALSE)</f>
        <v>0.16899999999999998</v>
      </c>
      <c r="M318" s="58">
        <f>VLOOKUP(A318,DistrictDetail_SY202223,'District Detail SY 202223'!$T$1,FALSE)</f>
        <v>1</v>
      </c>
      <c r="N318" s="58">
        <f t="shared" si="41"/>
        <v>0.83099999999999996</v>
      </c>
      <c r="O318" s="58">
        <f>VLOOKUP(A318,DistrictDetail_SY202223,'District Detail SY 202223'!$N$1,FALSE)</f>
        <v>3.9E-2</v>
      </c>
      <c r="P318" s="58">
        <f>VLOOKUP(A318,DistrictDetail_SY202223,'District Detail SY 202223'!$Y$1,FALSE)</f>
        <v>0</v>
      </c>
      <c r="Q318" s="58">
        <f t="shared" si="42"/>
        <v>-3.9E-2</v>
      </c>
      <c r="R318" s="58">
        <f>VLOOKUP(A318,DistrictDetail_SY202223,'District Detail SY 202223'!$M$1,FALSE)</f>
        <v>5.0000000000000001E-3</v>
      </c>
      <c r="S318" s="58">
        <f>VLOOKUP(A318,DistrictDetail_SY202223,'District Detail SY 202223'!$X$1,FALSE)</f>
        <v>0</v>
      </c>
      <c r="T318" s="58">
        <f t="shared" si="43"/>
        <v>-5.0000000000000001E-3</v>
      </c>
      <c r="U318" s="58">
        <f>VLOOKUP(A318,DistrictDetail_SY202223,'District Detail SY 202223'!$L$1,FALSE)</f>
        <v>1.4000000000000002E-2</v>
      </c>
      <c r="V318" s="58">
        <f>VLOOKUP(A318,DistrictDetail_SY202223,'District Detail SY 202223'!$V$1,FALSE)</f>
        <v>0</v>
      </c>
      <c r="W318" s="58">
        <f t="shared" si="44"/>
        <v>-1.4000000000000002E-2</v>
      </c>
      <c r="X318" s="63">
        <f>VLOOKUP(A318,DistrictDetail_SY202223,'District Detail SY 202223'!$S$1,FALSE)</f>
        <v>0</v>
      </c>
      <c r="Y318" s="63">
        <f>VLOOKUP(A318,DistrictDetail_SY202223,'District Detail SY 202223'!$U$1,FALSE)</f>
        <v>0</v>
      </c>
      <c r="Z318" s="63">
        <f>VLOOKUP(A318,DistrictDetail_SY202223,'District Detail SY 202223'!$W$1,FALSE)</f>
        <v>0</v>
      </c>
      <c r="AA318" s="63">
        <f>VLOOKUP(A318,DistrictDetail_SY202223,'District Detail SY 202223'!$Z$1,FALSE)</f>
        <v>0</v>
      </c>
      <c r="AB318" s="63">
        <f>VLOOKUP(A318,DistrictDetail_SY202223,'District Detail SY 202223'!$AA$1,FALSE)</f>
        <v>0</v>
      </c>
      <c r="AC318" s="63">
        <f>VLOOKUP(A318,DistrictDetail_SY202223,'District Detail SY 202223'!$AB$1,FALSE)</f>
        <v>0</v>
      </c>
      <c r="AD318" s="63">
        <f>VLOOKUP(A318,DistrictDetail_SY202223,'District Detail SY 202223'!$AF$1,FALSE)</f>
        <v>0</v>
      </c>
    </row>
    <row r="319" spans="1:30" x14ac:dyDescent="0.3">
      <c r="A319" t="s">
        <v>666</v>
      </c>
      <c r="B319" t="s">
        <v>667</v>
      </c>
      <c r="C319" s="61">
        <f t="shared" ref="C319:C323" si="46">U319+R319+O319+L319+F319+I319</f>
        <v>8.0860000000000003</v>
      </c>
      <c r="D319" s="61">
        <f t="shared" ref="D319:D323" si="47">V319+S319+P319+M319+G319+J319+X319+Y319+Z319+AA319+AB319+AC319+AD319</f>
        <v>8.4250000000000007</v>
      </c>
      <c r="E319" s="61">
        <f t="shared" ref="E319:E323" si="48">D319-C319</f>
        <v>0.33900000000000041</v>
      </c>
      <c r="F319" s="58">
        <f>VLOOKUP(A319,DistrictDetail_SY202223,'District Detail SY 202223'!$Q$1,FALSE)</f>
        <v>0.26</v>
      </c>
      <c r="G319" s="58">
        <f>VLOOKUP(A319,DistrictDetail_SY202223,'District Detail SY 202223'!$AD$1,FALSE)</f>
        <v>0</v>
      </c>
      <c r="H319" s="58">
        <f t="shared" ref="H319:H323" si="49">G319-F319</f>
        <v>-0.26</v>
      </c>
      <c r="I319" s="58">
        <f>VLOOKUP(A319,DistrictDetail_SY202223,'District Detail SY 202223'!$P$1,FALSE)</f>
        <v>0.438</v>
      </c>
      <c r="J319" s="58">
        <f>VLOOKUP(A319,DistrictDetail_SY202223,'District Detail SY 202223'!$AE$1,FALSE)</f>
        <v>0.57299999999999995</v>
      </c>
      <c r="K319" s="58">
        <f t="shared" ref="K319:K323" si="50">J319-I319</f>
        <v>0.13499999999999995</v>
      </c>
      <c r="L319" s="58">
        <f>VLOOKUP(A319,DistrictDetail_SY202223,'District Detail SY 202223'!$K$1,FALSE)</f>
        <v>5.4160000000000004</v>
      </c>
      <c r="M319" s="58">
        <f>VLOOKUP(A319,DistrictDetail_SY202223,'District Detail SY 202223'!$T$1,FALSE)</f>
        <v>4.016</v>
      </c>
      <c r="N319" s="58">
        <f t="shared" ref="N319:N323" si="51">M319-L319</f>
        <v>-1.4000000000000004</v>
      </c>
      <c r="O319" s="58">
        <f>VLOOKUP(A319,DistrictDetail_SY202223,'District Detail SY 202223'!$N$1,FALSE)</f>
        <v>1.3179999999999998</v>
      </c>
      <c r="P319" s="58">
        <f>VLOOKUP(A319,DistrictDetail_SY202223,'District Detail SY 202223'!$Y$1,FALSE)</f>
        <v>0.75</v>
      </c>
      <c r="Q319" s="58">
        <f t="shared" ref="Q319:Q323" si="52">P319-O319</f>
        <v>-0.56799999999999984</v>
      </c>
      <c r="R319" s="58">
        <f>VLOOKUP(A319,DistrictDetail_SY202223,'District Detail SY 202223'!$M$1,FALSE)</f>
        <v>0.16999999999999998</v>
      </c>
      <c r="S319" s="58">
        <f>VLOOKUP(A319,DistrictDetail_SY202223,'District Detail SY 202223'!$X$1,FALSE)</f>
        <v>0.92100000000000004</v>
      </c>
      <c r="T319" s="58">
        <f t="shared" ref="T319:T323" si="53">S319-R319</f>
        <v>0.75100000000000011</v>
      </c>
      <c r="U319" s="58">
        <f>VLOOKUP(A319,DistrictDetail_SY202223,'District Detail SY 202223'!$L$1,FALSE)</f>
        <v>0.48399999999999999</v>
      </c>
      <c r="V319" s="58">
        <f>VLOOKUP(A319,DistrictDetail_SY202223,'District Detail SY 202223'!$V$1,FALSE)</f>
        <v>0</v>
      </c>
      <c r="W319" s="58">
        <f t="shared" ref="W319:W323" si="54">V319-U319</f>
        <v>-0.48399999999999999</v>
      </c>
      <c r="X319" s="63">
        <f>VLOOKUP(A319,DistrictDetail_SY202223,'District Detail SY 202223'!$S$1,FALSE)</f>
        <v>0</v>
      </c>
      <c r="Y319" s="63">
        <f>VLOOKUP(A319,DistrictDetail_SY202223,'District Detail SY 202223'!$U$1,FALSE)</f>
        <v>0.23</v>
      </c>
      <c r="Z319" s="63">
        <f>VLOOKUP(A319,DistrictDetail_SY202223,'District Detail SY 202223'!$W$1,FALSE)</f>
        <v>0.92100000000000004</v>
      </c>
      <c r="AA319" s="63">
        <f>VLOOKUP(A319,DistrictDetail_SY202223,'District Detail SY 202223'!$Z$1,FALSE)</f>
        <v>0</v>
      </c>
      <c r="AB319" s="63">
        <f>VLOOKUP(A319,DistrictDetail_SY202223,'District Detail SY 202223'!$AA$1,FALSE)</f>
        <v>0</v>
      </c>
      <c r="AC319" s="63">
        <f>VLOOKUP(A319,DistrictDetail_SY202223,'District Detail SY 202223'!$AB$1,FALSE)</f>
        <v>0</v>
      </c>
      <c r="AD319" s="63">
        <f>VLOOKUP(A319,DistrictDetail_SY202223,'District Detail SY 202223'!$AF$1,FALSE)</f>
        <v>1.014</v>
      </c>
    </row>
    <row r="320" spans="1:30" x14ac:dyDescent="0.3">
      <c r="A320" t="s">
        <v>668</v>
      </c>
      <c r="B320" t="s">
        <v>1039</v>
      </c>
      <c r="C320" s="61">
        <f t="shared" si="46"/>
        <v>0.74800000000000011</v>
      </c>
      <c r="D320" s="61">
        <f t="shared" si="47"/>
        <v>1</v>
      </c>
      <c r="E320" s="61">
        <f t="shared" si="48"/>
        <v>0.25199999999999989</v>
      </c>
      <c r="F320" s="58">
        <f>VLOOKUP(A320,DistrictDetail_SY202223,'District Detail SY 202223'!$Q$1,FALSE)</f>
        <v>0</v>
      </c>
      <c r="G320" s="58">
        <f>VLOOKUP(A320,DistrictDetail_SY202223,'District Detail SY 202223'!$AD$1,FALSE)</f>
        <v>0</v>
      </c>
      <c r="H320" s="58">
        <f t="shared" si="49"/>
        <v>0</v>
      </c>
      <c r="I320" s="58">
        <f>VLOOKUP(A320,DistrictDetail_SY202223,'District Detail SY 202223'!$P$1,FALSE)</f>
        <v>3.3000000000000002E-2</v>
      </c>
      <c r="J320" s="58">
        <f>VLOOKUP(A320,DistrictDetail_SY202223,'District Detail SY 202223'!$AE$1,FALSE)</f>
        <v>0</v>
      </c>
      <c r="K320" s="58">
        <f t="shared" si="50"/>
        <v>-3.3000000000000002E-2</v>
      </c>
      <c r="L320" s="58">
        <f>VLOOKUP(A320,DistrictDetail_SY202223,'District Detail SY 202223'!$K$1,FALSE)</f>
        <v>0.6150000000000001</v>
      </c>
      <c r="M320" s="58">
        <f>VLOOKUP(A320,DistrictDetail_SY202223,'District Detail SY 202223'!$T$1,FALSE)</f>
        <v>1</v>
      </c>
      <c r="N320" s="58">
        <f t="shared" si="51"/>
        <v>0.3849999999999999</v>
      </c>
      <c r="O320" s="58">
        <f>VLOOKUP(A320,DistrictDetail_SY202223,'District Detail SY 202223'!$N$1,FALSE)</f>
        <v>8.4000000000000005E-2</v>
      </c>
      <c r="P320" s="58">
        <f>VLOOKUP(A320,DistrictDetail_SY202223,'District Detail SY 202223'!$Y$1,FALSE)</f>
        <v>0</v>
      </c>
      <c r="Q320" s="58">
        <f t="shared" si="52"/>
        <v>-8.4000000000000005E-2</v>
      </c>
      <c r="R320" s="58">
        <f>VLOOKUP(A320,DistrictDetail_SY202223,'District Detail SY 202223'!$M$1,FALSE)</f>
        <v>4.0000000000000001E-3</v>
      </c>
      <c r="S320" s="58">
        <f>VLOOKUP(A320,DistrictDetail_SY202223,'District Detail SY 202223'!$X$1,FALSE)</f>
        <v>0</v>
      </c>
      <c r="T320" s="58">
        <f t="shared" si="53"/>
        <v>-4.0000000000000001E-3</v>
      </c>
      <c r="U320" s="58">
        <f>VLOOKUP(A320,DistrictDetail_SY202223,'District Detail SY 202223'!$L$1,FALSE)</f>
        <v>1.2E-2</v>
      </c>
      <c r="V320" s="58">
        <f>VLOOKUP(A320,DistrictDetail_SY202223,'District Detail SY 202223'!$V$1,FALSE)</f>
        <v>0</v>
      </c>
      <c r="W320" s="58">
        <f t="shared" si="54"/>
        <v>-1.2E-2</v>
      </c>
      <c r="X320" s="63">
        <f>VLOOKUP(A320,DistrictDetail_SY202223,'District Detail SY 202223'!$S$1,FALSE)</f>
        <v>0</v>
      </c>
      <c r="Y320" s="63">
        <f>VLOOKUP(A320,DistrictDetail_SY202223,'District Detail SY 202223'!$U$1,FALSE)</f>
        <v>0</v>
      </c>
      <c r="Z320" s="63">
        <f>VLOOKUP(A320,DistrictDetail_SY202223,'District Detail SY 202223'!$W$1,FALSE)</f>
        <v>0</v>
      </c>
      <c r="AA320" s="63">
        <f>VLOOKUP(A320,DistrictDetail_SY202223,'District Detail SY 202223'!$Z$1,FALSE)</f>
        <v>0</v>
      </c>
      <c r="AB320" s="63">
        <f>VLOOKUP(A320,DistrictDetail_SY202223,'District Detail SY 202223'!$AA$1,FALSE)</f>
        <v>0</v>
      </c>
      <c r="AC320" s="63">
        <f>VLOOKUP(A320,DistrictDetail_SY202223,'District Detail SY 202223'!$AB$1,FALSE)</f>
        <v>0</v>
      </c>
      <c r="AD320" s="63">
        <f>VLOOKUP(A320,DistrictDetail_SY202223,'District Detail SY 202223'!$AF$1,FALSE)</f>
        <v>0</v>
      </c>
    </row>
    <row r="321" spans="1:30" x14ac:dyDescent="0.3">
      <c r="A321" t="s">
        <v>670</v>
      </c>
      <c r="B321" t="s">
        <v>671</v>
      </c>
      <c r="C321" s="61">
        <f t="shared" si="46"/>
        <v>50.142999999999994</v>
      </c>
      <c r="D321" s="61">
        <f t="shared" si="47"/>
        <v>90.786000000000001</v>
      </c>
      <c r="E321" s="61">
        <f t="shared" si="48"/>
        <v>40.643000000000008</v>
      </c>
      <c r="F321" s="58">
        <f>VLOOKUP(A321,DistrictDetail_SY202223,'District Detail SY 202223'!$Q$1,FALSE)</f>
        <v>1.5580000000000001</v>
      </c>
      <c r="G321" s="58">
        <f>VLOOKUP(A321,DistrictDetail_SY202223,'District Detail SY 202223'!$AD$1,FALSE)</f>
        <v>0</v>
      </c>
      <c r="H321" s="58">
        <f t="shared" si="49"/>
        <v>-1.5580000000000001</v>
      </c>
      <c r="I321" s="58">
        <f>VLOOKUP(A321,DistrictDetail_SY202223,'District Detail SY 202223'!$P$1,FALSE)</f>
        <v>2.6989999999999998</v>
      </c>
      <c r="J321" s="58">
        <f>VLOOKUP(A321,DistrictDetail_SY202223,'District Detail SY 202223'!$AE$1,FALSE)</f>
        <v>18.357000000000003</v>
      </c>
      <c r="K321" s="58">
        <f t="shared" si="50"/>
        <v>15.658000000000003</v>
      </c>
      <c r="L321" s="58">
        <f>VLOOKUP(A321,DistrictDetail_SY202223,'District Detail SY 202223'!$K$1,FALSE)</f>
        <v>33.838999999999999</v>
      </c>
      <c r="M321" s="58">
        <f>VLOOKUP(A321,DistrictDetail_SY202223,'District Detail SY 202223'!$T$1,FALSE)</f>
        <v>35.082999999999998</v>
      </c>
      <c r="N321" s="58">
        <f t="shared" si="51"/>
        <v>1.2439999999999998</v>
      </c>
      <c r="O321" s="58">
        <f>VLOOKUP(A321,DistrictDetail_SY202223,'District Detail SY 202223'!$N$1,FALSE)</f>
        <v>8.0869999999999997</v>
      </c>
      <c r="P321" s="58">
        <f>VLOOKUP(A321,DistrictDetail_SY202223,'District Detail SY 202223'!$Y$1,FALSE)</f>
        <v>13.227999999999998</v>
      </c>
      <c r="Q321" s="58">
        <f t="shared" si="52"/>
        <v>5.1409999999999982</v>
      </c>
      <c r="R321" s="58">
        <f>VLOOKUP(A321,DistrictDetail_SY202223,'District Detail SY 202223'!$M$1,FALSE)</f>
        <v>1.0270000000000001</v>
      </c>
      <c r="S321" s="58">
        <f>VLOOKUP(A321,DistrictDetail_SY202223,'District Detail SY 202223'!$X$1,FALSE)</f>
        <v>5.24</v>
      </c>
      <c r="T321" s="58">
        <f t="shared" si="53"/>
        <v>4.2130000000000001</v>
      </c>
      <c r="U321" s="58">
        <f>VLOOKUP(A321,DistrictDetail_SY202223,'District Detail SY 202223'!$L$1,FALSE)</f>
        <v>2.9329999999999998</v>
      </c>
      <c r="V321" s="58">
        <f>VLOOKUP(A321,DistrictDetail_SY202223,'District Detail SY 202223'!$V$1,FALSE)</f>
        <v>0</v>
      </c>
      <c r="W321" s="58">
        <f t="shared" si="54"/>
        <v>-2.9329999999999998</v>
      </c>
      <c r="X321" s="63">
        <f>VLOOKUP(A321,DistrictDetail_SY202223,'District Detail SY 202223'!$S$1,FALSE)</f>
        <v>0</v>
      </c>
      <c r="Y321" s="63">
        <f>VLOOKUP(A321,DistrictDetail_SY202223,'District Detail SY 202223'!$U$1,FALSE)</f>
        <v>0.95899999999999996</v>
      </c>
      <c r="Z321" s="63">
        <f>VLOOKUP(A321,DistrictDetail_SY202223,'District Detail SY 202223'!$W$1,FALSE)</f>
        <v>6.0869999999999997</v>
      </c>
      <c r="AA321" s="63">
        <f>VLOOKUP(A321,DistrictDetail_SY202223,'District Detail SY 202223'!$Z$1,FALSE)</f>
        <v>0</v>
      </c>
      <c r="AB321" s="63">
        <f>VLOOKUP(A321,DistrictDetail_SY202223,'District Detail SY 202223'!$AA$1,FALSE)</f>
        <v>0</v>
      </c>
      <c r="AC321" s="63">
        <f>VLOOKUP(A321,DistrictDetail_SY202223,'District Detail SY 202223'!$AB$1,FALSE)</f>
        <v>0</v>
      </c>
      <c r="AD321" s="63">
        <f>VLOOKUP(A321,DistrictDetail_SY202223,'District Detail SY 202223'!$AF$1,FALSE)</f>
        <v>11.832000000000001</v>
      </c>
    </row>
    <row r="322" spans="1:30" x14ac:dyDescent="0.3">
      <c r="A322" t="s">
        <v>672</v>
      </c>
      <c r="B322" t="s">
        <v>673</v>
      </c>
      <c r="C322" s="61">
        <f t="shared" si="46"/>
        <v>18.569999999999997</v>
      </c>
      <c r="D322" s="61">
        <f t="shared" si="47"/>
        <v>33.731999999999999</v>
      </c>
      <c r="E322" s="61">
        <f t="shared" si="48"/>
        <v>15.162000000000003</v>
      </c>
      <c r="F322" s="58">
        <f>VLOOKUP(A322,DistrictDetail_SY202223,'District Detail SY 202223'!$Q$1,FALSE)</f>
        <v>0.61499999999999999</v>
      </c>
      <c r="G322" s="58">
        <f>VLOOKUP(A322,DistrictDetail_SY202223,'District Detail SY 202223'!$AD$1,FALSE)</f>
        <v>0</v>
      </c>
      <c r="H322" s="58">
        <f t="shared" si="49"/>
        <v>-0.61499999999999999</v>
      </c>
      <c r="I322" s="58">
        <f>VLOOKUP(A322,DistrictDetail_SY202223,'District Detail SY 202223'!$P$1,FALSE)</f>
        <v>1.012</v>
      </c>
      <c r="J322" s="58">
        <f>VLOOKUP(A322,DistrictDetail_SY202223,'District Detail SY 202223'!$AE$1,FALSE)</f>
        <v>5.8179999999999996</v>
      </c>
      <c r="K322" s="58">
        <f t="shared" si="50"/>
        <v>4.8059999999999992</v>
      </c>
      <c r="L322" s="58">
        <f>VLOOKUP(A322,DistrictDetail_SY202223,'District Detail SY 202223'!$K$1,FALSE)</f>
        <v>12.338999999999999</v>
      </c>
      <c r="M322" s="58">
        <f>VLOOKUP(A322,DistrictDetail_SY202223,'District Detail SY 202223'!$T$1,FALSE)</f>
        <v>15</v>
      </c>
      <c r="N322" s="58">
        <f t="shared" si="51"/>
        <v>2.6610000000000014</v>
      </c>
      <c r="O322" s="58">
        <f>VLOOKUP(A322,DistrictDetail_SY202223,'District Detail SY 202223'!$N$1,FALSE)</f>
        <v>3.069</v>
      </c>
      <c r="P322" s="58">
        <f>VLOOKUP(A322,DistrictDetail_SY202223,'District Detail SY 202223'!$Y$1,FALSE)</f>
        <v>2.8</v>
      </c>
      <c r="Q322" s="58">
        <f t="shared" si="52"/>
        <v>-0.26900000000000013</v>
      </c>
      <c r="R322" s="58">
        <f>VLOOKUP(A322,DistrictDetail_SY202223,'District Detail SY 202223'!$M$1,FALSE)</f>
        <v>0.39700000000000002</v>
      </c>
      <c r="S322" s="58">
        <f>VLOOKUP(A322,DistrictDetail_SY202223,'District Detail SY 202223'!$X$1,FALSE)</f>
        <v>0.88300000000000001</v>
      </c>
      <c r="T322" s="58">
        <f t="shared" si="53"/>
        <v>0.48599999999999999</v>
      </c>
      <c r="U322" s="58">
        <f>VLOOKUP(A322,DistrictDetail_SY202223,'District Detail SY 202223'!$L$1,FALSE)</f>
        <v>1.1379999999999999</v>
      </c>
      <c r="V322" s="58">
        <f>VLOOKUP(A322,DistrictDetail_SY202223,'District Detail SY 202223'!$V$1,FALSE)</f>
        <v>0</v>
      </c>
      <c r="W322" s="58">
        <f t="shared" si="54"/>
        <v>-1.1379999999999999</v>
      </c>
      <c r="X322" s="63">
        <f>VLOOKUP(A322,DistrictDetail_SY202223,'District Detail SY 202223'!$S$1,FALSE)</f>
        <v>0</v>
      </c>
      <c r="Y322" s="63">
        <f>VLOOKUP(A322,DistrictDetail_SY202223,'District Detail SY 202223'!$U$1,FALSE)</f>
        <v>0.22700000000000001</v>
      </c>
      <c r="Z322" s="63">
        <f>VLOOKUP(A322,DistrictDetail_SY202223,'District Detail SY 202223'!$W$1,FALSE)</f>
        <v>0.90800000000000003</v>
      </c>
      <c r="AA322" s="63">
        <f>VLOOKUP(A322,DistrictDetail_SY202223,'District Detail SY 202223'!$Z$1,FALSE)</f>
        <v>0</v>
      </c>
      <c r="AB322" s="63">
        <f>VLOOKUP(A322,DistrictDetail_SY202223,'District Detail SY 202223'!$AA$1,FALSE)</f>
        <v>0</v>
      </c>
      <c r="AC322" s="63">
        <f>VLOOKUP(A322,DistrictDetail_SY202223,'District Detail SY 202223'!$AB$1,FALSE)</f>
        <v>2.952</v>
      </c>
      <c r="AD322" s="63">
        <f>VLOOKUP(A322,DistrictDetail_SY202223,'District Detail SY 202223'!$AF$1,FALSE)</f>
        <v>5.1439999999999992</v>
      </c>
    </row>
    <row r="323" spans="1:30" x14ac:dyDescent="0.3">
      <c r="A323" t="s">
        <v>674</v>
      </c>
      <c r="B323" t="s">
        <v>675</v>
      </c>
      <c r="C323" s="61">
        <f t="shared" si="46"/>
        <v>4.8429999999999991</v>
      </c>
      <c r="D323" s="61">
        <f t="shared" si="47"/>
        <v>6.3070000000000004</v>
      </c>
      <c r="E323" s="61">
        <f t="shared" si="48"/>
        <v>1.4640000000000013</v>
      </c>
      <c r="F323" s="58">
        <f>VLOOKUP(A323,DistrictDetail_SY202223,'District Detail SY 202223'!$Q$1,FALSE)</f>
        <v>0.13500000000000001</v>
      </c>
      <c r="G323" s="58">
        <f>VLOOKUP(A323,DistrictDetail_SY202223,'District Detail SY 202223'!$AD$1,FALSE)</f>
        <v>0</v>
      </c>
      <c r="H323" s="58">
        <f t="shared" si="49"/>
        <v>-0.13500000000000001</v>
      </c>
      <c r="I323" s="58">
        <f>VLOOKUP(A323,DistrictDetail_SY202223,'District Detail SY 202223'!$P$1,FALSE)</f>
        <v>0.25700000000000001</v>
      </c>
      <c r="J323" s="58">
        <f>VLOOKUP(A323,DistrictDetail_SY202223,'District Detail SY 202223'!$AE$1,FALSE)</f>
        <v>0</v>
      </c>
      <c r="K323" s="58">
        <f t="shared" si="50"/>
        <v>-0.25700000000000001</v>
      </c>
      <c r="L323" s="58">
        <f>VLOOKUP(A323,DistrictDetail_SY202223,'District Detail SY 202223'!$K$1,FALSE)</f>
        <v>3.3309999999999995</v>
      </c>
      <c r="M323" s="58">
        <f>VLOOKUP(A323,DistrictDetail_SY202223,'District Detail SY 202223'!$T$1,FALSE)</f>
        <v>3.2</v>
      </c>
      <c r="N323" s="58">
        <f t="shared" si="51"/>
        <v>-0.13099999999999934</v>
      </c>
      <c r="O323" s="58">
        <f>VLOOKUP(A323,DistrictDetail_SY202223,'District Detail SY 202223'!$N$1,FALSE)</f>
        <v>0.76600000000000001</v>
      </c>
      <c r="P323" s="58">
        <f>VLOOKUP(A323,DistrictDetail_SY202223,'District Detail SY 202223'!$Y$1,FALSE)</f>
        <v>1.8759999999999999</v>
      </c>
      <c r="Q323" s="58">
        <f t="shared" si="52"/>
        <v>1.1099999999999999</v>
      </c>
      <c r="R323" s="58">
        <f>VLOOKUP(A323,DistrictDetail_SY202223,'District Detail SY 202223'!$M$1,FALSE)</f>
        <v>9.1999999999999998E-2</v>
      </c>
      <c r="S323" s="58">
        <f>VLOOKUP(A323,DistrictDetail_SY202223,'District Detail SY 202223'!$X$1,FALSE)</f>
        <v>0.17899999999999999</v>
      </c>
      <c r="T323" s="58">
        <f t="shared" si="53"/>
        <v>8.6999999999999994E-2</v>
      </c>
      <c r="U323" s="58">
        <f>VLOOKUP(A323,DistrictDetail_SY202223,'District Detail SY 202223'!$L$1,FALSE)</f>
        <v>0.26200000000000001</v>
      </c>
      <c r="V323" s="58">
        <f>VLOOKUP(A323,DistrictDetail_SY202223,'District Detail SY 202223'!$V$1,FALSE)</f>
        <v>0</v>
      </c>
      <c r="W323" s="58">
        <f t="shared" si="54"/>
        <v>-0.26200000000000001</v>
      </c>
      <c r="X323" s="63">
        <f>VLOOKUP(A323,DistrictDetail_SY202223,'District Detail SY 202223'!$S$1,FALSE)</f>
        <v>0</v>
      </c>
      <c r="Y323" s="63">
        <f>VLOOKUP(A323,DistrictDetail_SY202223,'District Detail SY 202223'!$U$1,FALSE)</f>
        <v>0</v>
      </c>
      <c r="Z323" s="63">
        <f>VLOOKUP(A323,DistrictDetail_SY202223,'District Detail SY 202223'!$W$1,FALSE)</f>
        <v>0</v>
      </c>
      <c r="AA323" s="63">
        <f>VLOOKUP(A323,DistrictDetail_SY202223,'District Detail SY 202223'!$Z$1,FALSE)</f>
        <v>0</v>
      </c>
      <c r="AB323" s="63">
        <f>VLOOKUP(A323,DistrictDetail_SY202223,'District Detail SY 202223'!$AA$1,FALSE)</f>
        <v>0</v>
      </c>
      <c r="AC323" s="63">
        <f>VLOOKUP(A323,DistrictDetail_SY202223,'District Detail SY 202223'!$AB$1,FALSE)</f>
        <v>0</v>
      </c>
      <c r="AD323" s="63">
        <f>VLOOKUP(A323,DistrictDetail_SY202223,'District Detail SY 202223'!$AF$1,FALSE)</f>
        <v>1.052</v>
      </c>
    </row>
  </sheetData>
  <autoFilter ref="A5:AD323" xr:uid="{E3EF706D-7129-4E61-8998-0BAC7AA1EC23}"/>
  <sortState xmlns:xlrd2="http://schemas.microsoft.com/office/spreadsheetml/2017/richdata2" ref="A6:B323">
    <sortCondition ref="B6:B323"/>
  </sortState>
  <mergeCells count="8">
    <mergeCell ref="U2:W2"/>
    <mergeCell ref="X2:AD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BC284-CC8C-4E39-B39B-6A21CF5F6B53}">
  <dimension ref="A1:AL324"/>
  <sheetViews>
    <sheetView workbookViewId="0">
      <pane xSplit="2" ySplit="3" topLeftCell="I4" activePane="bottomRight" state="frozen"/>
      <selection activeCell="A2" sqref="A2"/>
      <selection pane="topRight" activeCell="A2" sqref="A2"/>
      <selection pane="bottomLeft" activeCell="A2" sqref="A2"/>
      <selection pane="bottomRight" activeCell="I4" sqref="I4"/>
    </sheetView>
  </sheetViews>
  <sheetFormatPr defaultRowHeight="14.4" x14ac:dyDescent="0.3"/>
  <cols>
    <col min="2" max="2" width="45.44140625" bestFit="1" customWidth="1"/>
    <col min="3" max="3" width="8.44140625" style="5" bestFit="1" customWidth="1"/>
    <col min="4" max="5" width="14.109375" style="22" customWidth="1"/>
    <col min="6" max="17" width="12.109375" style="5" customWidth="1"/>
    <col min="18" max="18" width="12.44140625" style="5" customWidth="1"/>
    <col min="19" max="28" width="11.44140625" style="5" customWidth="1"/>
    <col min="29" max="29" width="8.6640625" style="5" customWidth="1"/>
    <col min="30" max="32" width="11.44140625" style="5" customWidth="1"/>
    <col min="33" max="33" width="10.109375" style="5" customWidth="1"/>
    <col min="34" max="34" width="11.44140625" style="5" customWidth="1"/>
    <col min="35" max="35" width="12.44140625" style="5" customWidth="1"/>
    <col min="36" max="36" width="8.6640625" hidden="1" customWidth="1"/>
    <col min="37" max="39" width="8.6640625" customWidth="1"/>
  </cols>
  <sheetData>
    <row r="1" spans="1:38" x14ac:dyDescent="0.3">
      <c r="A1" s="1" t="s">
        <v>0</v>
      </c>
      <c r="B1" s="2">
        <f>A1+1</f>
        <v>2</v>
      </c>
      <c r="C1" s="2">
        <f t="shared" ref="C1:AI1" si="0">B1+1</f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2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2">
        <f t="shared" si="0"/>
        <v>17</v>
      </c>
      <c r="R1" s="2">
        <f t="shared" si="0"/>
        <v>18</v>
      </c>
      <c r="S1" s="2">
        <f t="shared" si="0"/>
        <v>19</v>
      </c>
      <c r="T1" s="2">
        <f t="shared" si="0"/>
        <v>20</v>
      </c>
      <c r="U1" s="2">
        <f t="shared" si="0"/>
        <v>21</v>
      </c>
      <c r="V1" s="2">
        <f t="shared" si="0"/>
        <v>22</v>
      </c>
      <c r="W1" s="2">
        <f t="shared" si="0"/>
        <v>23</v>
      </c>
      <c r="X1" s="2">
        <f t="shared" si="0"/>
        <v>24</v>
      </c>
      <c r="Y1" s="2">
        <f t="shared" si="0"/>
        <v>25</v>
      </c>
      <c r="Z1" s="2">
        <f t="shared" si="0"/>
        <v>26</v>
      </c>
      <c r="AA1" s="2">
        <f t="shared" si="0"/>
        <v>27</v>
      </c>
      <c r="AB1" s="2">
        <f t="shared" si="0"/>
        <v>28</v>
      </c>
      <c r="AC1" s="2">
        <f t="shared" si="0"/>
        <v>29</v>
      </c>
      <c r="AD1" s="2">
        <f t="shared" si="0"/>
        <v>30</v>
      </c>
      <c r="AE1" s="2">
        <f t="shared" si="0"/>
        <v>31</v>
      </c>
      <c r="AF1" s="2">
        <f t="shared" si="0"/>
        <v>32</v>
      </c>
      <c r="AG1" s="2">
        <f t="shared" si="0"/>
        <v>33</v>
      </c>
      <c r="AH1" s="2">
        <f t="shared" si="0"/>
        <v>34</v>
      </c>
      <c r="AI1" s="2">
        <f t="shared" si="0"/>
        <v>35</v>
      </c>
      <c r="AJ1" s="1" t="s">
        <v>0</v>
      </c>
    </row>
    <row r="2" spans="1:38" ht="14.4" customHeight="1" x14ac:dyDescent="0.3">
      <c r="A2" s="2"/>
      <c r="B2" s="2"/>
      <c r="C2"/>
      <c r="D2" s="65"/>
      <c r="E2" s="65"/>
      <c r="F2"/>
      <c r="G2"/>
      <c r="H2"/>
      <c r="I2"/>
      <c r="J2"/>
      <c r="K2"/>
      <c r="L2"/>
      <c r="M2"/>
      <c r="N2"/>
      <c r="O2"/>
      <c r="P2"/>
      <c r="Q2"/>
      <c r="R2"/>
      <c r="S2" s="4">
        <v>39</v>
      </c>
      <c r="T2" s="4">
        <v>42</v>
      </c>
      <c r="U2" s="4">
        <v>43</v>
      </c>
      <c r="V2" s="4">
        <v>44</v>
      </c>
      <c r="W2" s="4">
        <v>45</v>
      </c>
      <c r="X2" s="4">
        <v>46</v>
      </c>
      <c r="Y2" s="4">
        <v>47</v>
      </c>
      <c r="Z2" s="4">
        <v>48</v>
      </c>
      <c r="AA2" s="4">
        <v>49</v>
      </c>
      <c r="AB2" s="4">
        <v>64</v>
      </c>
      <c r="AC2"/>
      <c r="AD2" s="4" t="s">
        <v>1</v>
      </c>
      <c r="AE2" s="4" t="s">
        <v>2</v>
      </c>
      <c r="AF2" s="4" t="s">
        <v>3</v>
      </c>
      <c r="AG2"/>
      <c r="AH2" s="66"/>
      <c r="AI2" s="66"/>
      <c r="AJ2" s="2"/>
    </row>
    <row r="3" spans="1:38" ht="57.6" x14ac:dyDescent="0.3">
      <c r="A3" s="6" t="s">
        <v>4</v>
      </c>
      <c r="B3" t="s">
        <v>5</v>
      </c>
      <c r="C3" s="7" t="s">
        <v>6</v>
      </c>
      <c r="D3" s="8" t="s">
        <v>1042</v>
      </c>
      <c r="E3" s="8" t="s">
        <v>1043</v>
      </c>
      <c r="F3" s="7" t="s">
        <v>1044</v>
      </c>
      <c r="G3" s="7" t="s">
        <v>1045</v>
      </c>
      <c r="H3" s="7" t="s">
        <v>1046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9" t="s">
        <v>13</v>
      </c>
      <c r="P3" s="7" t="s">
        <v>14</v>
      </c>
      <c r="Q3" s="7" t="s">
        <v>15</v>
      </c>
      <c r="R3" s="9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7" t="s">
        <v>26</v>
      </c>
      <c r="AC3" s="9" t="s">
        <v>27</v>
      </c>
      <c r="AD3" s="7" t="s">
        <v>28</v>
      </c>
      <c r="AE3" s="7" t="s">
        <v>29</v>
      </c>
      <c r="AF3" s="7" t="s">
        <v>30</v>
      </c>
      <c r="AG3" s="9" t="s">
        <v>31</v>
      </c>
      <c r="AH3" s="9" t="s">
        <v>32</v>
      </c>
      <c r="AI3" s="9" t="s">
        <v>33</v>
      </c>
      <c r="AJ3" s="6" t="s">
        <v>4</v>
      </c>
    </row>
    <row r="4" spans="1:38" x14ac:dyDescent="0.3">
      <c r="A4" s="10" t="s">
        <v>34</v>
      </c>
      <c r="B4" t="s">
        <v>35</v>
      </c>
      <c r="C4" s="7" t="s">
        <v>36</v>
      </c>
      <c r="D4" s="8">
        <f t="shared" ref="D4:E4" si="1">SUM(D6:D324)</f>
        <v>3562.6519999999996</v>
      </c>
      <c r="E4" s="8">
        <f t="shared" si="1"/>
        <v>6653.3250000000053</v>
      </c>
      <c r="F4" s="7">
        <f>COUNTIF(F6:F324,"&lt;0")</f>
        <v>37</v>
      </c>
      <c r="G4" s="11">
        <f>SUM(G6:G324)</f>
        <v>-11.672000000000001</v>
      </c>
      <c r="H4" s="11">
        <f>SUM(H6:H324)</f>
        <v>-0.74700000000000011</v>
      </c>
      <c r="I4" s="12">
        <f>IFERROR(((AI4*AC4)/(AC4+AG4)),0)</f>
        <v>0.60371933437792402</v>
      </c>
      <c r="J4" s="12">
        <f>IFERROR(AH4/(AG4+AC4),0)</f>
        <v>3.8656761844641584E-2</v>
      </c>
      <c r="K4" s="8">
        <f t="shared" ref="K4:AH4" si="2">SUM(K6:K324)</f>
        <v>2395.4650000000006</v>
      </c>
      <c r="L4" s="8">
        <f t="shared" si="2"/>
        <v>210.89300000000011</v>
      </c>
      <c r="M4" s="8">
        <f t="shared" si="2"/>
        <v>73.741000000000057</v>
      </c>
      <c r="N4" s="8">
        <f t="shared" si="2"/>
        <v>577.68899999999951</v>
      </c>
      <c r="O4" s="13">
        <f t="shared" si="2"/>
        <v>3257.7879999999982</v>
      </c>
      <c r="P4" s="8">
        <f t="shared" si="2"/>
        <v>192.37199999999984</v>
      </c>
      <c r="Q4" s="8">
        <f t="shared" si="2"/>
        <v>112.49200000000013</v>
      </c>
      <c r="R4" s="13">
        <f t="shared" si="2"/>
        <v>304.86400000000003</v>
      </c>
      <c r="S4" s="8">
        <f t="shared" si="2"/>
        <v>4.3659999999999988</v>
      </c>
      <c r="T4" s="8">
        <f t="shared" si="2"/>
        <v>2438.0489999999995</v>
      </c>
      <c r="U4" s="8">
        <f t="shared" si="2"/>
        <v>146.04700000000003</v>
      </c>
      <c r="V4" s="8">
        <f t="shared" si="2"/>
        <v>159.44200000000001</v>
      </c>
      <c r="W4" s="8">
        <f t="shared" si="2"/>
        <v>373.25099999999992</v>
      </c>
      <c r="X4" s="8">
        <f t="shared" si="2"/>
        <v>283.03299999999967</v>
      </c>
      <c r="Y4" s="8">
        <f t="shared" si="2"/>
        <v>588.78499999999997</v>
      </c>
      <c r="Z4" s="8">
        <f t="shared" si="2"/>
        <v>52.984999999999999</v>
      </c>
      <c r="AA4" s="8">
        <f t="shared" si="2"/>
        <v>23.771999999999991</v>
      </c>
      <c r="AB4" s="8">
        <f t="shared" si="2"/>
        <v>56.775999999999989</v>
      </c>
      <c r="AC4" s="13">
        <f t="shared" si="2"/>
        <v>4126.506000000003</v>
      </c>
      <c r="AD4" s="8">
        <f t="shared" si="2"/>
        <v>103.99499999999999</v>
      </c>
      <c r="AE4" s="8">
        <f t="shared" si="2"/>
        <v>1586.519</v>
      </c>
      <c r="AF4" s="8">
        <f t="shared" si="2"/>
        <v>836.30500000000018</v>
      </c>
      <c r="AG4" s="13">
        <f t="shared" si="2"/>
        <v>2526.8189999999991</v>
      </c>
      <c r="AH4" s="8">
        <f t="shared" si="2"/>
        <v>257.19600000000008</v>
      </c>
      <c r="AI4" s="67">
        <v>0.97340000000000004</v>
      </c>
      <c r="AJ4" s="10" t="s">
        <v>34</v>
      </c>
    </row>
    <row r="5" spans="1:38" ht="6.9" customHeight="1" x14ac:dyDescent="0.3">
      <c r="A5" s="6"/>
      <c r="C5" s="7"/>
      <c r="D5" s="8"/>
      <c r="E5" s="8"/>
      <c r="F5" s="7"/>
      <c r="G5" s="7"/>
      <c r="H5" s="7"/>
      <c r="I5" s="7"/>
      <c r="J5" s="7"/>
      <c r="K5" s="7"/>
      <c r="L5" s="7"/>
      <c r="M5" s="7"/>
      <c r="N5" s="7"/>
      <c r="O5" s="9"/>
      <c r="P5" s="7"/>
      <c r="Q5" s="7"/>
      <c r="R5" s="9"/>
      <c r="S5" s="7"/>
      <c r="T5" s="7"/>
      <c r="U5" s="7"/>
      <c r="V5" s="7"/>
      <c r="W5" s="7"/>
      <c r="X5" s="7"/>
      <c r="Y5" s="7"/>
      <c r="Z5" s="7"/>
      <c r="AA5" s="7"/>
      <c r="AB5" s="7"/>
      <c r="AC5" s="9"/>
      <c r="AD5" s="7"/>
      <c r="AE5" s="7"/>
      <c r="AF5" s="7"/>
      <c r="AG5" s="9"/>
      <c r="AH5" s="9"/>
      <c r="AI5" s="9"/>
      <c r="AJ5" s="6"/>
    </row>
    <row r="6" spans="1:38" x14ac:dyDescent="0.3">
      <c r="A6" s="6" t="s">
        <v>37</v>
      </c>
      <c r="B6" t="s">
        <v>38</v>
      </c>
      <c r="C6" s="14" t="s">
        <v>39</v>
      </c>
      <c r="D6" s="15">
        <v>10.067</v>
      </c>
      <c r="E6" s="15">
        <v>12.522000000000002</v>
      </c>
      <c r="F6" s="16">
        <v>2.4550000000000018</v>
      </c>
      <c r="G6" s="5">
        <v>0</v>
      </c>
      <c r="H6" s="5">
        <v>0</v>
      </c>
      <c r="I6" s="17">
        <f>IFERROR(((AI6*AC6)/(AC6+AG6)),0)</f>
        <v>0.61035027950806586</v>
      </c>
      <c r="J6" s="17">
        <f>IFERROR(AH6/(AG6+AC6),0)</f>
        <v>0.15301070116594789</v>
      </c>
      <c r="K6" s="5">
        <v>6.7970000000000006</v>
      </c>
      <c r="L6" s="5">
        <v>0.58600000000000008</v>
      </c>
      <c r="M6" s="5">
        <v>0.20499999999999999</v>
      </c>
      <c r="N6" s="5">
        <v>1.6280000000000001</v>
      </c>
      <c r="O6" s="18">
        <f>SUM(K6:N6)</f>
        <v>9.2160000000000011</v>
      </c>
      <c r="P6" s="5">
        <v>0.54100000000000004</v>
      </c>
      <c r="Q6" s="5">
        <v>0.31</v>
      </c>
      <c r="R6" s="18">
        <f>SUM(P6:Q6)</f>
        <v>0.85099999999999998</v>
      </c>
      <c r="S6" s="5">
        <v>0</v>
      </c>
      <c r="T6" s="5">
        <v>6.9</v>
      </c>
      <c r="U6" s="5">
        <v>0.25600000000000001</v>
      </c>
      <c r="V6" s="5">
        <v>0</v>
      </c>
      <c r="W6" s="5">
        <v>0.25600000000000001</v>
      </c>
      <c r="X6" s="5">
        <v>1.2999999999999999E-2</v>
      </c>
      <c r="Y6" s="5">
        <v>0</v>
      </c>
      <c r="Z6" s="5">
        <v>0</v>
      </c>
      <c r="AA6" s="5">
        <v>0</v>
      </c>
      <c r="AB6" s="5">
        <v>1.9159999999999999</v>
      </c>
      <c r="AC6" s="18">
        <f>SUM(S6:AB6)</f>
        <v>9.3410000000000011</v>
      </c>
      <c r="AD6" s="5">
        <v>0</v>
      </c>
      <c r="AE6" s="5">
        <v>0</v>
      </c>
      <c r="AF6" s="5">
        <v>3.181</v>
      </c>
      <c r="AG6" s="18">
        <f>SUM(AD6:AF6)</f>
        <v>3.181</v>
      </c>
      <c r="AH6" s="5">
        <v>1.9159999999999999</v>
      </c>
      <c r="AI6" s="17">
        <v>0.81820000000000004</v>
      </c>
      <c r="AJ6" s="6" t="s">
        <v>37</v>
      </c>
      <c r="AK6" s="19"/>
      <c r="AL6" s="19"/>
    </row>
    <row r="7" spans="1:38" x14ac:dyDescent="0.3">
      <c r="A7" s="6" t="s">
        <v>40</v>
      </c>
      <c r="B7" t="s">
        <v>41</v>
      </c>
      <c r="C7" s="14" t="s">
        <v>39</v>
      </c>
      <c r="D7" s="15">
        <v>2.2479999999999998</v>
      </c>
      <c r="E7" s="15">
        <v>3.742</v>
      </c>
      <c r="F7" s="16">
        <v>1.4940000000000002</v>
      </c>
      <c r="G7" s="5">
        <v>0</v>
      </c>
      <c r="H7" s="5">
        <v>0</v>
      </c>
      <c r="I7" s="17">
        <f t="shared" ref="I7:I70" si="3">IFERROR(((AI7*AC7)/(AC7+AG7)),0)</f>
        <v>0.40219134152859437</v>
      </c>
      <c r="J7" s="17">
        <f t="shared" ref="J7:J70" si="4">IFERROR(AH7/(AG7+AC7),0)</f>
        <v>0.3874933190807055</v>
      </c>
      <c r="K7" s="5">
        <v>1.5419999999999998</v>
      </c>
      <c r="L7" s="5">
        <v>0.123</v>
      </c>
      <c r="M7" s="5">
        <v>4.3000000000000003E-2</v>
      </c>
      <c r="N7" s="5">
        <v>0.35599999999999998</v>
      </c>
      <c r="O7" s="18">
        <f t="shared" ref="O7:O70" si="5">SUM(K7:N7)</f>
        <v>2.0639999999999996</v>
      </c>
      <c r="P7" s="5">
        <v>0.12</v>
      </c>
      <c r="Q7" s="5">
        <v>6.4000000000000001E-2</v>
      </c>
      <c r="R7" s="18">
        <f t="shared" ref="R7:R70" si="6">SUM(P7:Q7)</f>
        <v>0.184</v>
      </c>
      <c r="S7" s="5">
        <v>0</v>
      </c>
      <c r="T7" s="5">
        <v>1.1919999999999999</v>
      </c>
      <c r="U7" s="5">
        <v>5.3999999999999999E-2</v>
      </c>
      <c r="V7" s="5">
        <v>0</v>
      </c>
      <c r="W7" s="5">
        <v>0.151</v>
      </c>
      <c r="X7" s="5">
        <v>0.108</v>
      </c>
      <c r="Y7" s="5">
        <v>0</v>
      </c>
      <c r="Z7" s="5">
        <v>0</v>
      </c>
      <c r="AA7" s="5">
        <v>0</v>
      </c>
      <c r="AB7" s="5">
        <v>0</v>
      </c>
      <c r="AC7" s="18">
        <f t="shared" ref="AC7:AC70" si="7">SUM(S7:AB7)</f>
        <v>1.5050000000000001</v>
      </c>
      <c r="AD7" s="5">
        <v>0</v>
      </c>
      <c r="AE7" s="5">
        <v>1.952</v>
      </c>
      <c r="AF7" s="5">
        <v>0.28499999999999998</v>
      </c>
      <c r="AG7" s="18">
        <f t="shared" ref="AG7:AG70" si="8">SUM(AD7:AF7)</f>
        <v>2.2370000000000001</v>
      </c>
      <c r="AH7" s="5">
        <v>1.45</v>
      </c>
      <c r="AI7" s="17">
        <v>1</v>
      </c>
      <c r="AJ7" s="6" t="s">
        <v>40</v>
      </c>
      <c r="AK7" s="19"/>
    </row>
    <row r="8" spans="1:38" x14ac:dyDescent="0.3">
      <c r="A8" s="6" t="s">
        <v>42</v>
      </c>
      <c r="B8" t="s">
        <v>43</v>
      </c>
      <c r="C8" s="14" t="s">
        <v>39</v>
      </c>
      <c r="D8" s="15">
        <v>0.36699999999999999</v>
      </c>
      <c r="E8" s="15">
        <v>0.308</v>
      </c>
      <c r="F8" s="16">
        <v>-5.8999999999999997E-2</v>
      </c>
      <c r="G8" s="5">
        <v>-5.5E-2</v>
      </c>
      <c r="H8" s="5">
        <v>-4.0000000000000001E-3</v>
      </c>
      <c r="I8" s="17">
        <f t="shared" si="3"/>
        <v>0</v>
      </c>
      <c r="J8" s="17">
        <f t="shared" si="4"/>
        <v>1.5584415584415585</v>
      </c>
      <c r="K8" s="5">
        <v>0.23899999999999999</v>
      </c>
      <c r="L8" s="5">
        <v>2.3000000000000003E-2</v>
      </c>
      <c r="M8" s="5">
        <v>8.0000000000000002E-3</v>
      </c>
      <c r="N8" s="5">
        <v>6.3E-2</v>
      </c>
      <c r="O8" s="18">
        <f t="shared" si="5"/>
        <v>0.33300000000000002</v>
      </c>
      <c r="P8" s="5">
        <v>2.1000000000000001E-2</v>
      </c>
      <c r="Q8" s="5">
        <v>1.2999999999999999E-2</v>
      </c>
      <c r="R8" s="18">
        <f t="shared" si="6"/>
        <v>3.4000000000000002E-2</v>
      </c>
      <c r="S8" s="5">
        <v>0</v>
      </c>
      <c r="T8" s="5">
        <v>0</v>
      </c>
      <c r="U8" s="5">
        <v>0</v>
      </c>
      <c r="V8" s="5">
        <v>0</v>
      </c>
      <c r="W8" s="5">
        <v>0.03</v>
      </c>
      <c r="X8" s="5">
        <v>1.2E-2</v>
      </c>
      <c r="Y8" s="5">
        <v>0.03</v>
      </c>
      <c r="Z8" s="5">
        <v>0</v>
      </c>
      <c r="AA8" s="5">
        <v>0</v>
      </c>
      <c r="AB8" s="5">
        <v>0</v>
      </c>
      <c r="AC8" s="18">
        <f t="shared" si="7"/>
        <v>7.1999999999999995E-2</v>
      </c>
      <c r="AD8" s="5">
        <v>0</v>
      </c>
      <c r="AE8" s="5">
        <v>0.23599999999999999</v>
      </c>
      <c r="AF8" s="5">
        <v>0</v>
      </c>
      <c r="AG8" s="18">
        <f t="shared" si="8"/>
        <v>0.23599999999999999</v>
      </c>
      <c r="AH8" s="5">
        <v>0.48000000000000004</v>
      </c>
      <c r="AI8" s="17">
        <v>0</v>
      </c>
      <c r="AJ8" s="6" t="s">
        <v>42</v>
      </c>
      <c r="AK8" s="19"/>
    </row>
    <row r="9" spans="1:38" x14ac:dyDescent="0.3">
      <c r="A9" s="6" t="s">
        <v>44</v>
      </c>
      <c r="B9" t="s">
        <v>45</v>
      </c>
      <c r="C9" s="14" t="s">
        <v>39</v>
      </c>
      <c r="D9" s="15">
        <v>8.9019999999999992</v>
      </c>
      <c r="E9" s="15">
        <v>25.91</v>
      </c>
      <c r="F9" s="16">
        <v>17.008000000000003</v>
      </c>
      <c r="G9" s="5">
        <v>0</v>
      </c>
      <c r="H9" s="5">
        <v>0</v>
      </c>
      <c r="I9" s="17">
        <f t="shared" si="3"/>
        <v>0.46483983018139718</v>
      </c>
      <c r="J9" s="17">
        <f t="shared" si="4"/>
        <v>0</v>
      </c>
      <c r="K9" s="5">
        <v>6.0259999999999998</v>
      </c>
      <c r="L9" s="5">
        <v>0.51600000000000001</v>
      </c>
      <c r="M9" s="5">
        <v>0.18</v>
      </c>
      <c r="N9" s="5">
        <v>1.4279999999999999</v>
      </c>
      <c r="O9" s="18">
        <f t="shared" si="5"/>
        <v>8.1499999999999986</v>
      </c>
      <c r="P9" s="5">
        <v>0.47899999999999998</v>
      </c>
      <c r="Q9" s="5">
        <v>0.27300000000000002</v>
      </c>
      <c r="R9" s="18">
        <f t="shared" si="6"/>
        <v>0.752</v>
      </c>
      <c r="S9" s="5">
        <v>0</v>
      </c>
      <c r="T9" s="5">
        <v>6.95</v>
      </c>
      <c r="U9" s="5">
        <v>0.23300000000000001</v>
      </c>
      <c r="V9" s="5">
        <v>2</v>
      </c>
      <c r="W9" s="5">
        <v>0.97699999999999998</v>
      </c>
      <c r="X9" s="5">
        <v>0.69799999999999995</v>
      </c>
      <c r="Y9" s="5">
        <v>1</v>
      </c>
      <c r="Z9" s="5">
        <v>0.186</v>
      </c>
      <c r="AA9" s="5">
        <v>0</v>
      </c>
      <c r="AB9" s="5">
        <v>0</v>
      </c>
      <c r="AC9" s="18">
        <f t="shared" si="7"/>
        <v>12.044</v>
      </c>
      <c r="AD9" s="5">
        <v>0</v>
      </c>
      <c r="AE9" s="5">
        <v>8.5659999999999989</v>
      </c>
      <c r="AF9" s="5">
        <v>5.3</v>
      </c>
      <c r="AG9" s="18">
        <f t="shared" si="8"/>
        <v>13.866</v>
      </c>
      <c r="AH9" s="5">
        <v>0</v>
      </c>
      <c r="AI9" s="17">
        <v>1</v>
      </c>
      <c r="AJ9" s="6" t="s">
        <v>44</v>
      </c>
      <c r="AK9" s="19"/>
    </row>
    <row r="10" spans="1:38" x14ac:dyDescent="0.3">
      <c r="A10" s="6" t="s">
        <v>46</v>
      </c>
      <c r="B10" t="s">
        <v>47</v>
      </c>
      <c r="C10" s="14" t="s">
        <v>39</v>
      </c>
      <c r="D10" s="15">
        <v>18.413999999999998</v>
      </c>
      <c r="E10" s="15">
        <v>26.600999999999999</v>
      </c>
      <c r="F10" s="16">
        <v>8.1870000000000012</v>
      </c>
      <c r="G10" s="5">
        <v>0</v>
      </c>
      <c r="H10" s="5">
        <v>0</v>
      </c>
      <c r="I10" s="17">
        <f t="shared" si="3"/>
        <v>0.71132664185556926</v>
      </c>
      <c r="J10" s="17">
        <f t="shared" si="4"/>
        <v>0.16052028119243639</v>
      </c>
      <c r="K10" s="5">
        <v>12.521999999999998</v>
      </c>
      <c r="L10" s="5">
        <v>1.044</v>
      </c>
      <c r="M10" s="5">
        <v>0.36499999999999999</v>
      </c>
      <c r="N10" s="5">
        <v>2.9510000000000001</v>
      </c>
      <c r="O10" s="18">
        <f t="shared" si="5"/>
        <v>16.881999999999998</v>
      </c>
      <c r="P10" s="5">
        <v>0.9850000000000001</v>
      </c>
      <c r="Q10" s="5">
        <v>0.54700000000000004</v>
      </c>
      <c r="R10" s="18">
        <f t="shared" si="6"/>
        <v>1.532</v>
      </c>
      <c r="S10" s="5">
        <v>5.7000000000000002E-2</v>
      </c>
      <c r="T10" s="5">
        <v>13.2</v>
      </c>
      <c r="U10" s="5">
        <v>0.91900000000000004</v>
      </c>
      <c r="V10" s="5">
        <v>0</v>
      </c>
      <c r="W10" s="5">
        <v>2.367</v>
      </c>
      <c r="X10" s="5">
        <v>0</v>
      </c>
      <c r="Y10" s="5">
        <v>1.73</v>
      </c>
      <c r="Z10" s="5">
        <v>0.34799999999999998</v>
      </c>
      <c r="AA10" s="5">
        <v>0.30099999999999999</v>
      </c>
      <c r="AB10" s="5">
        <v>0</v>
      </c>
      <c r="AC10" s="18">
        <f t="shared" si="7"/>
        <v>18.921999999999997</v>
      </c>
      <c r="AD10" s="5">
        <v>0</v>
      </c>
      <c r="AE10" s="5">
        <v>1.907</v>
      </c>
      <c r="AF10" s="5">
        <v>5.7720000000000002</v>
      </c>
      <c r="AG10" s="18">
        <f t="shared" si="8"/>
        <v>7.6790000000000003</v>
      </c>
      <c r="AH10" s="5">
        <v>4.2700000000000005</v>
      </c>
      <c r="AI10" s="17">
        <v>1</v>
      </c>
      <c r="AJ10" s="6" t="s">
        <v>46</v>
      </c>
      <c r="AK10" s="19"/>
    </row>
    <row r="11" spans="1:38" x14ac:dyDescent="0.3">
      <c r="A11" s="6" t="s">
        <v>48</v>
      </c>
      <c r="B11" t="s">
        <v>49</v>
      </c>
      <c r="C11" s="14" t="s">
        <v>39</v>
      </c>
      <c r="D11" s="15">
        <v>2.1040000000000001</v>
      </c>
      <c r="E11" s="15">
        <v>2.9590000000000001</v>
      </c>
      <c r="F11" s="16">
        <v>0.85499999999999998</v>
      </c>
      <c r="G11" s="5">
        <v>0</v>
      </c>
      <c r="H11" s="5">
        <v>0</v>
      </c>
      <c r="I11" s="17">
        <f t="shared" si="3"/>
        <v>0.57113889827644471</v>
      </c>
      <c r="J11" s="17">
        <f t="shared" si="4"/>
        <v>0</v>
      </c>
      <c r="K11" s="5">
        <v>1.3900000000000001</v>
      </c>
      <c r="L11" s="5">
        <v>0.13300000000000001</v>
      </c>
      <c r="M11" s="5">
        <v>4.5999999999999999E-2</v>
      </c>
      <c r="N11" s="5">
        <v>0.34700000000000003</v>
      </c>
      <c r="O11" s="18">
        <f t="shared" si="5"/>
        <v>1.9160000000000001</v>
      </c>
      <c r="P11" s="5">
        <v>0.115</v>
      </c>
      <c r="Q11" s="5">
        <v>7.2999999999999995E-2</v>
      </c>
      <c r="R11" s="18">
        <f t="shared" si="6"/>
        <v>0.188</v>
      </c>
      <c r="S11" s="5">
        <v>0</v>
      </c>
      <c r="T11" s="5">
        <v>1.399</v>
      </c>
      <c r="U11" s="5">
        <v>0</v>
      </c>
      <c r="V11" s="5">
        <v>0</v>
      </c>
      <c r="W11" s="5">
        <v>0.19400000000000001</v>
      </c>
      <c r="X11" s="5">
        <v>9.7000000000000003E-2</v>
      </c>
      <c r="Y11" s="5">
        <v>0</v>
      </c>
      <c r="Z11" s="5">
        <v>0</v>
      </c>
      <c r="AA11" s="5">
        <v>0</v>
      </c>
      <c r="AB11" s="5">
        <v>0</v>
      </c>
      <c r="AC11" s="18">
        <f t="shared" si="7"/>
        <v>1.69</v>
      </c>
      <c r="AD11" s="5">
        <v>0</v>
      </c>
      <c r="AE11" s="5">
        <v>1.2690000000000001</v>
      </c>
      <c r="AF11" s="5">
        <v>0</v>
      </c>
      <c r="AG11" s="18">
        <f t="shared" si="8"/>
        <v>1.2690000000000001</v>
      </c>
      <c r="AH11" s="5">
        <v>0</v>
      </c>
      <c r="AI11" s="17">
        <v>1</v>
      </c>
      <c r="AJ11" s="6" t="s">
        <v>48</v>
      </c>
      <c r="AK11" s="19"/>
    </row>
    <row r="12" spans="1:38" x14ac:dyDescent="0.3">
      <c r="A12" s="6" t="s">
        <v>50</v>
      </c>
      <c r="B12" t="s">
        <v>51</v>
      </c>
      <c r="C12" s="14" t="s">
        <v>39</v>
      </c>
      <c r="D12" s="15">
        <v>61.36399999999999</v>
      </c>
      <c r="E12" s="15">
        <v>109.61900000000001</v>
      </c>
      <c r="F12" s="16">
        <v>48.255000000000024</v>
      </c>
      <c r="G12" s="5">
        <v>0</v>
      </c>
      <c r="H12" s="5">
        <v>0</v>
      </c>
      <c r="I12" s="17">
        <f t="shared" si="3"/>
        <v>0.65893534879902205</v>
      </c>
      <c r="J12" s="17">
        <f t="shared" si="4"/>
        <v>0</v>
      </c>
      <c r="K12" s="5">
        <v>41.536999999999999</v>
      </c>
      <c r="L12" s="5">
        <v>3.5609999999999999</v>
      </c>
      <c r="M12" s="5">
        <v>1.248</v>
      </c>
      <c r="N12" s="5">
        <v>9.8369999999999997</v>
      </c>
      <c r="O12" s="18">
        <f t="shared" si="5"/>
        <v>56.182999999999993</v>
      </c>
      <c r="P12" s="5">
        <v>3.2949999999999999</v>
      </c>
      <c r="Q12" s="5">
        <v>1.8859999999999999</v>
      </c>
      <c r="R12" s="18">
        <f t="shared" si="6"/>
        <v>5.181</v>
      </c>
      <c r="S12" s="5">
        <v>0</v>
      </c>
      <c r="T12" s="5">
        <v>43.233999999999995</v>
      </c>
      <c r="U12" s="5">
        <v>3.218</v>
      </c>
      <c r="V12" s="5">
        <v>0.97799999999999998</v>
      </c>
      <c r="W12" s="5">
        <v>8.8730000000000011</v>
      </c>
      <c r="X12" s="5">
        <v>4.4260000000000002</v>
      </c>
      <c r="Y12" s="5">
        <v>10.920999999999999</v>
      </c>
      <c r="Z12" s="5">
        <v>0.85099999999999998</v>
      </c>
      <c r="AA12" s="5">
        <v>0.28399999999999997</v>
      </c>
      <c r="AB12" s="5">
        <v>0</v>
      </c>
      <c r="AC12" s="18">
        <f t="shared" si="7"/>
        <v>72.785000000000011</v>
      </c>
      <c r="AD12" s="5">
        <v>0</v>
      </c>
      <c r="AE12" s="5">
        <v>19.475000000000001</v>
      </c>
      <c r="AF12" s="5">
        <v>17.359000000000002</v>
      </c>
      <c r="AG12" s="18">
        <f t="shared" si="8"/>
        <v>36.834000000000003</v>
      </c>
      <c r="AH12" s="5">
        <v>0</v>
      </c>
      <c r="AI12" s="17">
        <v>0.99239999999999995</v>
      </c>
      <c r="AJ12" s="6" t="s">
        <v>50</v>
      </c>
      <c r="AK12" s="19"/>
    </row>
    <row r="13" spans="1:38" x14ac:dyDescent="0.3">
      <c r="A13" s="6" t="s">
        <v>52</v>
      </c>
      <c r="B13" t="s">
        <v>53</v>
      </c>
      <c r="C13" s="14" t="s">
        <v>39</v>
      </c>
      <c r="D13" s="15">
        <v>12.193999999999999</v>
      </c>
      <c r="E13" s="15">
        <v>23.471</v>
      </c>
      <c r="F13" s="16">
        <v>11.277000000000001</v>
      </c>
      <c r="G13" s="5">
        <v>0</v>
      </c>
      <c r="H13" s="5">
        <v>0</v>
      </c>
      <c r="I13" s="17">
        <f t="shared" si="3"/>
        <v>0.62430233053555451</v>
      </c>
      <c r="J13" s="17">
        <f t="shared" si="4"/>
        <v>0</v>
      </c>
      <c r="K13" s="5">
        <v>8.4149999999999991</v>
      </c>
      <c r="L13" s="5">
        <v>0.65900000000000003</v>
      </c>
      <c r="M13" s="5">
        <v>0.23100000000000001</v>
      </c>
      <c r="N13" s="5">
        <v>1.907</v>
      </c>
      <c r="O13" s="18">
        <f t="shared" si="5"/>
        <v>11.212</v>
      </c>
      <c r="P13" s="5">
        <v>0.64300000000000002</v>
      </c>
      <c r="Q13" s="5">
        <v>0.33900000000000002</v>
      </c>
      <c r="R13" s="18">
        <f t="shared" si="6"/>
        <v>0.98199999999999998</v>
      </c>
      <c r="S13" s="5">
        <v>0</v>
      </c>
      <c r="T13" s="5">
        <v>10.3</v>
      </c>
      <c r="U13" s="5">
        <v>0.13600000000000001</v>
      </c>
      <c r="V13" s="5">
        <v>1</v>
      </c>
      <c r="W13" s="5">
        <v>0.93500000000000005</v>
      </c>
      <c r="X13" s="5">
        <v>0.65</v>
      </c>
      <c r="Y13" s="5">
        <v>1.5</v>
      </c>
      <c r="Z13" s="5">
        <v>0.13200000000000001</v>
      </c>
      <c r="AA13" s="5">
        <v>0</v>
      </c>
      <c r="AB13" s="5">
        <v>0</v>
      </c>
      <c r="AC13" s="18">
        <f t="shared" si="7"/>
        <v>14.653</v>
      </c>
      <c r="AD13" s="5">
        <v>0</v>
      </c>
      <c r="AE13" s="5">
        <v>5.4819999999999993</v>
      </c>
      <c r="AF13" s="5">
        <v>3.3359999999999999</v>
      </c>
      <c r="AG13" s="18">
        <f t="shared" si="8"/>
        <v>8.8179999999999996</v>
      </c>
      <c r="AH13" s="5">
        <v>0</v>
      </c>
      <c r="AI13" s="17">
        <v>1</v>
      </c>
      <c r="AJ13" s="6" t="s">
        <v>52</v>
      </c>
      <c r="AK13" s="19"/>
    </row>
    <row r="14" spans="1:38" x14ac:dyDescent="0.3">
      <c r="A14" s="6" t="s">
        <v>54</v>
      </c>
      <c r="B14" t="s">
        <v>55</v>
      </c>
      <c r="C14" s="14" t="s">
        <v>39</v>
      </c>
      <c r="D14" s="15">
        <v>35.331000000000003</v>
      </c>
      <c r="E14" s="15">
        <v>83.633999999999986</v>
      </c>
      <c r="F14" s="16">
        <v>48.302999999999983</v>
      </c>
      <c r="G14" s="5">
        <v>0</v>
      </c>
      <c r="H14" s="5">
        <v>0</v>
      </c>
      <c r="I14" s="17">
        <f t="shared" si="3"/>
        <v>0.47108491283449316</v>
      </c>
      <c r="J14" s="17">
        <f t="shared" si="4"/>
        <v>3.5810794652892372E-2</v>
      </c>
      <c r="K14" s="5">
        <v>23.641999999999999</v>
      </c>
      <c r="L14" s="5">
        <v>2.113</v>
      </c>
      <c r="M14" s="5">
        <v>0.73799999999999999</v>
      </c>
      <c r="N14" s="5">
        <v>5.79</v>
      </c>
      <c r="O14" s="18">
        <f t="shared" si="5"/>
        <v>32.283000000000001</v>
      </c>
      <c r="P14" s="5">
        <v>1.9160000000000001</v>
      </c>
      <c r="Q14" s="5">
        <v>1.1319999999999999</v>
      </c>
      <c r="R14" s="18">
        <f t="shared" si="6"/>
        <v>3.048</v>
      </c>
      <c r="S14" s="5">
        <v>0</v>
      </c>
      <c r="T14" s="5">
        <v>24.120999999999999</v>
      </c>
      <c r="U14" s="5">
        <v>1.0529999999999999</v>
      </c>
      <c r="V14" s="5">
        <v>1</v>
      </c>
      <c r="W14" s="5">
        <v>4.5490000000000004</v>
      </c>
      <c r="X14" s="5">
        <v>3.165</v>
      </c>
      <c r="Y14" s="5">
        <v>5.8959999999999999</v>
      </c>
      <c r="Z14" s="5">
        <v>0.224</v>
      </c>
      <c r="AA14" s="5">
        <v>0.53400000000000003</v>
      </c>
      <c r="AB14" s="5">
        <v>0</v>
      </c>
      <c r="AC14" s="18">
        <f t="shared" si="7"/>
        <v>40.541999999999994</v>
      </c>
      <c r="AD14" s="5">
        <v>4.2810000000000006</v>
      </c>
      <c r="AE14" s="5">
        <v>29.835999999999995</v>
      </c>
      <c r="AF14" s="5">
        <v>8.9749999999999996</v>
      </c>
      <c r="AG14" s="18">
        <f t="shared" si="8"/>
        <v>43.091999999999999</v>
      </c>
      <c r="AH14" s="5">
        <v>2.9950000000000001</v>
      </c>
      <c r="AI14" s="17">
        <v>0.9718</v>
      </c>
      <c r="AJ14" s="6" t="s">
        <v>54</v>
      </c>
      <c r="AK14" s="19"/>
    </row>
    <row r="15" spans="1:38" x14ac:dyDescent="0.3">
      <c r="A15" s="6" t="s">
        <v>56</v>
      </c>
      <c r="B15" t="s">
        <v>57</v>
      </c>
      <c r="C15" s="14" t="s">
        <v>39</v>
      </c>
      <c r="D15" s="15">
        <v>69.093999999999994</v>
      </c>
      <c r="E15" s="15">
        <v>119.74000000000001</v>
      </c>
      <c r="F15" s="16">
        <v>50.646000000000015</v>
      </c>
      <c r="G15" s="5">
        <v>0</v>
      </c>
      <c r="H15" s="5">
        <v>0</v>
      </c>
      <c r="I15" s="17">
        <f t="shared" si="3"/>
        <v>0.67479126774678477</v>
      </c>
      <c r="J15" s="17">
        <f t="shared" si="4"/>
        <v>0</v>
      </c>
      <c r="K15" s="5">
        <v>48.016999999999996</v>
      </c>
      <c r="L15" s="5">
        <v>3.6270000000000002</v>
      </c>
      <c r="M15" s="5">
        <v>1.274</v>
      </c>
      <c r="N15" s="5">
        <v>10.707999999999998</v>
      </c>
      <c r="O15" s="18">
        <f t="shared" si="5"/>
        <v>63.625999999999998</v>
      </c>
      <c r="P15" s="5">
        <v>3.6259999999999999</v>
      </c>
      <c r="Q15" s="5">
        <v>1.8420000000000001</v>
      </c>
      <c r="R15" s="18">
        <f t="shared" si="6"/>
        <v>5.468</v>
      </c>
      <c r="S15" s="5">
        <v>0</v>
      </c>
      <c r="T15" s="5">
        <v>49.900000000000006</v>
      </c>
      <c r="U15" s="5">
        <v>2.254</v>
      </c>
      <c r="V15" s="5">
        <v>2.8010000000000002</v>
      </c>
      <c r="W15" s="5">
        <v>7.157</v>
      </c>
      <c r="X15" s="5">
        <v>4.6959999999999997</v>
      </c>
      <c r="Y15" s="5">
        <v>13.525999999999998</v>
      </c>
      <c r="Z15" s="5">
        <v>1.1040000000000001</v>
      </c>
      <c r="AA15" s="5">
        <v>0.376</v>
      </c>
      <c r="AB15" s="5">
        <v>0</v>
      </c>
      <c r="AC15" s="18">
        <f t="shared" si="7"/>
        <v>81.814000000000007</v>
      </c>
      <c r="AD15" s="5">
        <v>7.4</v>
      </c>
      <c r="AE15" s="5">
        <v>28.285</v>
      </c>
      <c r="AF15" s="5">
        <v>2.2410000000000001</v>
      </c>
      <c r="AG15" s="18">
        <f t="shared" si="8"/>
        <v>37.926000000000002</v>
      </c>
      <c r="AH15" s="5">
        <v>0</v>
      </c>
      <c r="AI15" s="17">
        <v>0.98760000000000003</v>
      </c>
      <c r="AJ15" s="6" t="s">
        <v>56</v>
      </c>
      <c r="AK15" s="19"/>
    </row>
    <row r="16" spans="1:38" x14ac:dyDescent="0.3">
      <c r="A16" s="6" t="s">
        <v>58</v>
      </c>
      <c r="B16" t="s">
        <v>59</v>
      </c>
      <c r="C16" s="14" t="s">
        <v>39</v>
      </c>
      <c r="D16" s="15">
        <v>38.183</v>
      </c>
      <c r="E16" s="15">
        <v>75.679000000000002</v>
      </c>
      <c r="F16" s="16">
        <v>37.496000000000002</v>
      </c>
      <c r="G16" s="5">
        <v>0</v>
      </c>
      <c r="H16" s="5">
        <v>0</v>
      </c>
      <c r="I16" s="17">
        <f t="shared" si="3"/>
        <v>0.6399001043882715</v>
      </c>
      <c r="J16" s="17">
        <f t="shared" si="4"/>
        <v>8.8703603377423057E-2</v>
      </c>
      <c r="K16" s="5">
        <v>25.815999999999999</v>
      </c>
      <c r="L16" s="5">
        <v>2.2190000000000003</v>
      </c>
      <c r="M16" s="5">
        <v>0.77600000000000002</v>
      </c>
      <c r="N16" s="5">
        <v>6.1440000000000001</v>
      </c>
      <c r="O16" s="18">
        <f t="shared" si="5"/>
        <v>34.954999999999998</v>
      </c>
      <c r="P16" s="5">
        <v>2.0519999999999996</v>
      </c>
      <c r="Q16" s="5">
        <v>1.1759999999999999</v>
      </c>
      <c r="R16" s="18">
        <f t="shared" si="6"/>
        <v>3.2279999999999998</v>
      </c>
      <c r="S16" s="5">
        <v>2.5999999999999999E-2</v>
      </c>
      <c r="T16" s="5">
        <v>24.8</v>
      </c>
      <c r="U16" s="5">
        <v>1.552</v>
      </c>
      <c r="V16" s="5">
        <v>6</v>
      </c>
      <c r="W16" s="5">
        <v>4.9909999999999997</v>
      </c>
      <c r="X16" s="5">
        <v>2.2930000000000001</v>
      </c>
      <c r="Y16" s="5">
        <v>8.3019999999999996</v>
      </c>
      <c r="Z16" s="5">
        <v>0.46300000000000002</v>
      </c>
      <c r="AA16" s="5">
        <v>0</v>
      </c>
      <c r="AB16" s="5">
        <v>0</v>
      </c>
      <c r="AC16" s="18">
        <f t="shared" si="7"/>
        <v>48.427</v>
      </c>
      <c r="AD16" s="5">
        <v>3.7710000000000004</v>
      </c>
      <c r="AE16" s="5">
        <v>20.21</v>
      </c>
      <c r="AF16" s="5">
        <v>3.2709999999999999</v>
      </c>
      <c r="AG16" s="18">
        <f t="shared" si="8"/>
        <v>27.252000000000002</v>
      </c>
      <c r="AH16" s="5">
        <v>6.7130000000000001</v>
      </c>
      <c r="AI16" s="17">
        <v>1</v>
      </c>
      <c r="AJ16" s="6" t="s">
        <v>58</v>
      </c>
      <c r="AK16" s="19"/>
    </row>
    <row r="17" spans="1:37" x14ac:dyDescent="0.3">
      <c r="A17" s="6" t="s">
        <v>60</v>
      </c>
      <c r="B17" t="s">
        <v>61</v>
      </c>
      <c r="C17" s="14" t="s">
        <v>39</v>
      </c>
      <c r="D17" s="15">
        <v>2.9000000000000001E-2</v>
      </c>
      <c r="E17" s="15">
        <v>4.9000000000000002E-2</v>
      </c>
      <c r="F17" s="16">
        <v>0.02</v>
      </c>
      <c r="G17" s="5">
        <v>0</v>
      </c>
      <c r="H17" s="5">
        <v>0</v>
      </c>
      <c r="I17" s="17">
        <f t="shared" si="3"/>
        <v>0</v>
      </c>
      <c r="J17" s="17">
        <f t="shared" si="4"/>
        <v>0</v>
      </c>
      <c r="K17" s="5">
        <v>1.4999999999999999E-2</v>
      </c>
      <c r="L17" s="5">
        <v>3.0000000000000001E-3</v>
      </c>
      <c r="M17" s="5">
        <v>1E-3</v>
      </c>
      <c r="N17" s="5">
        <v>6.0000000000000001E-3</v>
      </c>
      <c r="O17" s="18">
        <f t="shared" si="5"/>
        <v>2.5000000000000001E-2</v>
      </c>
      <c r="P17" s="5">
        <v>2E-3</v>
      </c>
      <c r="Q17" s="5">
        <v>2E-3</v>
      </c>
      <c r="R17" s="18">
        <f t="shared" si="6"/>
        <v>4.0000000000000001E-3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4.9000000000000002E-2</v>
      </c>
      <c r="Z17" s="5">
        <v>0</v>
      </c>
      <c r="AA17" s="5">
        <v>0</v>
      </c>
      <c r="AB17" s="5">
        <v>0</v>
      </c>
      <c r="AC17" s="18">
        <f t="shared" si="7"/>
        <v>4.9000000000000002E-2</v>
      </c>
      <c r="AD17" s="5">
        <v>0</v>
      </c>
      <c r="AE17" s="5">
        <v>0</v>
      </c>
      <c r="AF17" s="5">
        <v>0</v>
      </c>
      <c r="AG17" s="18">
        <f t="shared" si="8"/>
        <v>0</v>
      </c>
      <c r="AH17" s="5">
        <v>0</v>
      </c>
      <c r="AI17" s="17">
        <v>0</v>
      </c>
      <c r="AJ17" s="6" t="s">
        <v>60</v>
      </c>
      <c r="AK17" s="19"/>
    </row>
    <row r="18" spans="1:37" x14ac:dyDescent="0.3">
      <c r="A18" s="6" t="s">
        <v>62</v>
      </c>
      <c r="B18" t="s">
        <v>63</v>
      </c>
      <c r="C18" s="14" t="s">
        <v>39</v>
      </c>
      <c r="D18" s="15">
        <v>66.298999999999992</v>
      </c>
      <c r="E18" s="15">
        <v>136.036</v>
      </c>
      <c r="F18" s="16">
        <v>69.737000000000009</v>
      </c>
      <c r="G18" s="5">
        <v>0</v>
      </c>
      <c r="H18" s="5">
        <v>0</v>
      </c>
      <c r="I18" s="17">
        <f t="shared" si="3"/>
        <v>0.53589556955511775</v>
      </c>
      <c r="J18" s="17">
        <f t="shared" si="4"/>
        <v>4.1863918374547913E-2</v>
      </c>
      <c r="K18" s="5">
        <v>44.090999999999994</v>
      </c>
      <c r="L18" s="5">
        <v>4.0679999999999996</v>
      </c>
      <c r="M18" s="5">
        <v>1.42</v>
      </c>
      <c r="N18" s="5">
        <v>10.909000000000001</v>
      </c>
      <c r="O18" s="18">
        <f t="shared" si="5"/>
        <v>60.487999999999992</v>
      </c>
      <c r="P18" s="5">
        <v>3.613</v>
      </c>
      <c r="Q18" s="5">
        <v>2.198</v>
      </c>
      <c r="R18" s="18">
        <f t="shared" si="6"/>
        <v>5.8109999999999999</v>
      </c>
      <c r="S18" s="5">
        <v>0</v>
      </c>
      <c r="T18" s="5">
        <v>31.110999999999997</v>
      </c>
      <c r="U18" s="5">
        <v>1.1819999999999999</v>
      </c>
      <c r="V18" s="5">
        <v>16.687000000000001</v>
      </c>
      <c r="W18" s="5">
        <v>2.83</v>
      </c>
      <c r="X18" s="5">
        <v>3.109</v>
      </c>
      <c r="Y18" s="5">
        <v>14.8</v>
      </c>
      <c r="Z18" s="5">
        <v>0.13900000000000001</v>
      </c>
      <c r="AA18" s="5">
        <v>0</v>
      </c>
      <c r="AB18" s="5">
        <v>5.6950000000000003</v>
      </c>
      <c r="AC18" s="18">
        <f t="shared" si="7"/>
        <v>75.552999999999997</v>
      </c>
      <c r="AD18" s="5">
        <v>0.311</v>
      </c>
      <c r="AE18" s="5">
        <v>39.155000000000001</v>
      </c>
      <c r="AF18" s="5">
        <v>21.016999999999999</v>
      </c>
      <c r="AG18" s="18">
        <f t="shared" si="8"/>
        <v>60.483000000000004</v>
      </c>
      <c r="AH18" s="5">
        <v>5.6950000000000003</v>
      </c>
      <c r="AI18" s="17">
        <v>0.96489999999999998</v>
      </c>
      <c r="AJ18" s="6" t="s">
        <v>62</v>
      </c>
      <c r="AK18" s="19"/>
    </row>
    <row r="19" spans="1:37" x14ac:dyDescent="0.3">
      <c r="A19" s="6" t="s">
        <v>64</v>
      </c>
      <c r="B19" t="s">
        <v>65</v>
      </c>
      <c r="C19" s="14" t="s">
        <v>39</v>
      </c>
      <c r="D19" s="15">
        <v>0.40200000000000002</v>
      </c>
      <c r="E19" s="15">
        <v>0</v>
      </c>
      <c r="F19" s="16">
        <v>-0.40200000000000002</v>
      </c>
      <c r="G19" s="5">
        <v>-0.378</v>
      </c>
      <c r="H19" s="5">
        <v>-2.4E-2</v>
      </c>
      <c r="I19" s="17">
        <f t="shared" si="3"/>
        <v>0</v>
      </c>
      <c r="J19" s="17">
        <f t="shared" si="4"/>
        <v>0</v>
      </c>
      <c r="K19" s="5">
        <v>0.27200000000000002</v>
      </c>
      <c r="L19" s="5">
        <v>2.3E-2</v>
      </c>
      <c r="M19" s="5">
        <v>8.0000000000000002E-3</v>
      </c>
      <c r="N19" s="5">
        <v>6.5000000000000002E-2</v>
      </c>
      <c r="O19" s="18">
        <f t="shared" si="5"/>
        <v>0.36800000000000005</v>
      </c>
      <c r="P19" s="5">
        <v>2.1999999999999999E-2</v>
      </c>
      <c r="Q19" s="5">
        <v>1.2E-2</v>
      </c>
      <c r="R19" s="18">
        <f t="shared" si="6"/>
        <v>3.4000000000000002E-2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18">
        <f t="shared" si="7"/>
        <v>0</v>
      </c>
      <c r="AD19" s="5">
        <v>0</v>
      </c>
      <c r="AE19" s="5">
        <v>0</v>
      </c>
      <c r="AF19" s="5">
        <v>0</v>
      </c>
      <c r="AG19" s="18">
        <f t="shared" si="8"/>
        <v>0</v>
      </c>
      <c r="AH19" s="5">
        <v>0</v>
      </c>
      <c r="AI19" s="17">
        <v>0</v>
      </c>
      <c r="AJ19" s="6" t="s">
        <v>64</v>
      </c>
      <c r="AK19" s="19"/>
    </row>
    <row r="20" spans="1:37" x14ac:dyDescent="0.3">
      <c r="A20" s="6" t="s">
        <v>66</v>
      </c>
      <c r="B20" t="s">
        <v>67</v>
      </c>
      <c r="C20" s="14" t="s">
        <v>39</v>
      </c>
      <c r="D20" s="15">
        <v>6.9539999999999997</v>
      </c>
      <c r="E20" s="15">
        <v>12.115000000000002</v>
      </c>
      <c r="F20" s="16">
        <v>5.1610000000000023</v>
      </c>
      <c r="G20" s="5">
        <v>0</v>
      </c>
      <c r="H20" s="5">
        <v>0</v>
      </c>
      <c r="I20" s="17">
        <f t="shared" si="3"/>
        <v>0.72744531572430859</v>
      </c>
      <c r="J20" s="17">
        <f t="shared" si="4"/>
        <v>0</v>
      </c>
      <c r="K20" s="5">
        <v>4.6779999999999999</v>
      </c>
      <c r="L20" s="5">
        <v>0.41099999999999998</v>
      </c>
      <c r="M20" s="5">
        <v>0.14400000000000002</v>
      </c>
      <c r="N20" s="5">
        <v>1.1259999999999999</v>
      </c>
      <c r="O20" s="18">
        <f t="shared" si="5"/>
        <v>6.359</v>
      </c>
      <c r="P20" s="5">
        <v>0.375</v>
      </c>
      <c r="Q20" s="5">
        <v>0.22</v>
      </c>
      <c r="R20" s="18">
        <f t="shared" si="6"/>
        <v>0.59499999999999997</v>
      </c>
      <c r="S20" s="5">
        <v>0</v>
      </c>
      <c r="T20" s="5">
        <v>4.9499999999999993</v>
      </c>
      <c r="U20" s="5">
        <v>0.34399999999999997</v>
      </c>
      <c r="V20" s="5">
        <v>0.25</v>
      </c>
      <c r="W20" s="5">
        <v>0.91300000000000003</v>
      </c>
      <c r="X20" s="5">
        <v>0.309</v>
      </c>
      <c r="Y20" s="5">
        <v>2</v>
      </c>
      <c r="Z20" s="5">
        <v>4.7E-2</v>
      </c>
      <c r="AA20" s="5">
        <v>0</v>
      </c>
      <c r="AB20" s="5">
        <v>0</v>
      </c>
      <c r="AC20" s="18">
        <f t="shared" si="7"/>
        <v>8.8130000000000006</v>
      </c>
      <c r="AD20" s="5">
        <v>0</v>
      </c>
      <c r="AE20" s="5">
        <v>2.0910000000000002</v>
      </c>
      <c r="AF20" s="5">
        <v>1.2110000000000001</v>
      </c>
      <c r="AG20" s="18">
        <f t="shared" si="8"/>
        <v>3.3020000000000005</v>
      </c>
      <c r="AH20" s="5">
        <v>0</v>
      </c>
      <c r="AI20" s="17">
        <v>1</v>
      </c>
      <c r="AJ20" s="6" t="s">
        <v>66</v>
      </c>
      <c r="AK20" s="19"/>
    </row>
    <row r="21" spans="1:37" x14ac:dyDescent="0.3">
      <c r="A21" s="6" t="s">
        <v>68</v>
      </c>
      <c r="B21" t="s">
        <v>69</v>
      </c>
      <c r="C21" s="14" t="s">
        <v>39</v>
      </c>
      <c r="D21" s="15">
        <v>0.25800000000000001</v>
      </c>
      <c r="E21" s="15">
        <v>0</v>
      </c>
      <c r="F21" s="16">
        <v>-0.25800000000000001</v>
      </c>
      <c r="G21" s="5">
        <v>-0.24299999999999999</v>
      </c>
      <c r="H21" s="5">
        <v>-1.4999999999999999E-2</v>
      </c>
      <c r="I21" s="17">
        <f t="shared" si="3"/>
        <v>0</v>
      </c>
      <c r="J21" s="17">
        <f t="shared" si="4"/>
        <v>0</v>
      </c>
      <c r="K21" s="5">
        <v>0.156</v>
      </c>
      <c r="L21" s="5">
        <v>1.9999999999999997E-2</v>
      </c>
      <c r="M21" s="5">
        <v>6.0000000000000001E-3</v>
      </c>
      <c r="N21" s="5">
        <v>0.05</v>
      </c>
      <c r="O21" s="18">
        <f t="shared" si="5"/>
        <v>0.23199999999999998</v>
      </c>
      <c r="P21" s="5">
        <v>1.4999999999999999E-2</v>
      </c>
      <c r="Q21" s="5">
        <v>1.0999999999999999E-2</v>
      </c>
      <c r="R21" s="18">
        <f t="shared" si="6"/>
        <v>2.5999999999999999E-2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18">
        <f t="shared" si="7"/>
        <v>0</v>
      </c>
      <c r="AD21" s="5">
        <v>0</v>
      </c>
      <c r="AE21" s="5">
        <v>0</v>
      </c>
      <c r="AF21" s="5">
        <v>0</v>
      </c>
      <c r="AG21" s="18">
        <f t="shared" si="8"/>
        <v>0</v>
      </c>
      <c r="AH21" s="5">
        <v>0</v>
      </c>
      <c r="AI21" s="17">
        <v>0</v>
      </c>
      <c r="AJ21" s="6" t="s">
        <v>68</v>
      </c>
      <c r="AK21" s="19"/>
    </row>
    <row r="22" spans="1:37" x14ac:dyDescent="0.3">
      <c r="A22" s="6" t="s">
        <v>70</v>
      </c>
      <c r="B22" t="s">
        <v>71</v>
      </c>
      <c r="C22" s="14" t="s">
        <v>39</v>
      </c>
      <c r="D22" s="15">
        <v>12.712999999999999</v>
      </c>
      <c r="E22" s="15">
        <v>19.088999999999999</v>
      </c>
      <c r="F22" s="16">
        <v>6.3759999999999994</v>
      </c>
      <c r="G22" s="5">
        <v>0</v>
      </c>
      <c r="H22" s="5">
        <v>0</v>
      </c>
      <c r="I22" s="17">
        <f t="shared" si="3"/>
        <v>0.40300696736340308</v>
      </c>
      <c r="J22" s="17">
        <f t="shared" si="4"/>
        <v>0</v>
      </c>
      <c r="K22" s="5">
        <v>8.2449999999999992</v>
      </c>
      <c r="L22" s="5">
        <v>0.84600000000000009</v>
      </c>
      <c r="M22" s="5">
        <v>0.29400000000000004</v>
      </c>
      <c r="N22" s="5">
        <v>2.1509999999999998</v>
      </c>
      <c r="O22" s="18">
        <f t="shared" si="5"/>
        <v>11.536</v>
      </c>
      <c r="P22" s="5">
        <v>0.70700000000000007</v>
      </c>
      <c r="Q22" s="5">
        <v>0.47</v>
      </c>
      <c r="R22" s="18">
        <f t="shared" si="6"/>
        <v>1.177</v>
      </c>
      <c r="S22" s="5">
        <v>0</v>
      </c>
      <c r="T22" s="5">
        <v>3</v>
      </c>
      <c r="U22" s="5">
        <v>0.54800000000000004</v>
      </c>
      <c r="V22" s="5">
        <v>1</v>
      </c>
      <c r="W22" s="5">
        <v>1.762</v>
      </c>
      <c r="X22" s="5">
        <v>1.1919999999999999</v>
      </c>
      <c r="Y22" s="5">
        <v>0</v>
      </c>
      <c r="Z22" s="5">
        <v>0.191</v>
      </c>
      <c r="AA22" s="5">
        <v>0</v>
      </c>
      <c r="AB22" s="5">
        <v>0</v>
      </c>
      <c r="AC22" s="18">
        <f t="shared" si="7"/>
        <v>7.6930000000000005</v>
      </c>
      <c r="AD22" s="5">
        <v>0</v>
      </c>
      <c r="AE22" s="5">
        <v>7.8239999999999998</v>
      </c>
      <c r="AF22" s="5">
        <v>3.5719999999999996</v>
      </c>
      <c r="AG22" s="18">
        <f t="shared" si="8"/>
        <v>11.395999999999999</v>
      </c>
      <c r="AH22" s="5">
        <v>0</v>
      </c>
      <c r="AI22" s="17">
        <v>1</v>
      </c>
      <c r="AJ22" s="6" t="s">
        <v>70</v>
      </c>
      <c r="AK22" s="19"/>
    </row>
    <row r="23" spans="1:37" x14ac:dyDescent="0.3">
      <c r="A23" s="6" t="s">
        <v>72</v>
      </c>
      <c r="B23" t="s">
        <v>73</v>
      </c>
      <c r="C23" s="14" t="s">
        <v>39</v>
      </c>
      <c r="D23" s="15">
        <v>3.3439999999999999</v>
      </c>
      <c r="E23" s="15">
        <v>4.7219999999999995</v>
      </c>
      <c r="F23" s="16">
        <v>1.3779999999999997</v>
      </c>
      <c r="G23" s="5">
        <v>0</v>
      </c>
      <c r="H23" s="5">
        <v>0</v>
      </c>
      <c r="I23" s="17">
        <f t="shared" si="3"/>
        <v>0.82549767047861078</v>
      </c>
      <c r="J23" s="17">
        <f t="shared" si="4"/>
        <v>0</v>
      </c>
      <c r="K23" s="5">
        <v>2.2469999999999999</v>
      </c>
      <c r="L23" s="5">
        <v>0.19600000000000001</v>
      </c>
      <c r="M23" s="5">
        <v>6.8000000000000005E-2</v>
      </c>
      <c r="N23" s="5">
        <v>0.54900000000000004</v>
      </c>
      <c r="O23" s="18">
        <f t="shared" si="5"/>
        <v>3.06</v>
      </c>
      <c r="P23" s="5">
        <v>0.18</v>
      </c>
      <c r="Q23" s="5">
        <v>0.104</v>
      </c>
      <c r="R23" s="18">
        <f t="shared" si="6"/>
        <v>0.28399999999999997</v>
      </c>
      <c r="S23" s="5">
        <v>0.29299999999999998</v>
      </c>
      <c r="T23" s="5">
        <v>2.75</v>
      </c>
      <c r="U23" s="5">
        <v>0</v>
      </c>
      <c r="V23" s="5">
        <v>0</v>
      </c>
      <c r="W23" s="5">
        <v>0.219</v>
      </c>
      <c r="X23" s="5">
        <v>0.219</v>
      </c>
      <c r="Y23" s="5">
        <v>0</v>
      </c>
      <c r="Z23" s="5">
        <v>0.41699999999999998</v>
      </c>
      <c r="AA23" s="5">
        <v>0</v>
      </c>
      <c r="AB23" s="5">
        <v>0</v>
      </c>
      <c r="AC23" s="18">
        <f t="shared" si="7"/>
        <v>3.8979999999999997</v>
      </c>
      <c r="AD23" s="5">
        <v>0</v>
      </c>
      <c r="AE23" s="5">
        <v>0</v>
      </c>
      <c r="AF23" s="5">
        <v>0.82399999999999995</v>
      </c>
      <c r="AG23" s="18">
        <f t="shared" si="8"/>
        <v>0.82399999999999995</v>
      </c>
      <c r="AH23" s="5">
        <v>0</v>
      </c>
      <c r="AI23" s="17">
        <v>1</v>
      </c>
      <c r="AJ23" s="6" t="s">
        <v>72</v>
      </c>
      <c r="AK23" s="19"/>
    </row>
    <row r="24" spans="1:37" x14ac:dyDescent="0.3">
      <c r="A24" s="6" t="s">
        <v>74</v>
      </c>
      <c r="B24" t="s">
        <v>75</v>
      </c>
      <c r="C24" s="14" t="s">
        <v>39</v>
      </c>
      <c r="D24" s="15">
        <v>2.7470000000000003</v>
      </c>
      <c r="E24" s="15">
        <v>2.85</v>
      </c>
      <c r="F24" s="16">
        <v>0.10299999999999976</v>
      </c>
      <c r="G24" s="5">
        <v>0</v>
      </c>
      <c r="H24" s="5">
        <v>0</v>
      </c>
      <c r="I24" s="17">
        <f t="shared" si="3"/>
        <v>0.36385964912280699</v>
      </c>
      <c r="J24" s="17">
        <f t="shared" si="4"/>
        <v>1.0105263157894737</v>
      </c>
      <c r="K24" s="5">
        <v>1.897</v>
      </c>
      <c r="L24" s="5">
        <v>0.14799999999999999</v>
      </c>
      <c r="M24" s="5">
        <v>5.1000000000000004E-2</v>
      </c>
      <c r="N24" s="5">
        <v>0.43099999999999999</v>
      </c>
      <c r="O24" s="18">
        <f t="shared" si="5"/>
        <v>2.5270000000000001</v>
      </c>
      <c r="P24" s="5">
        <v>0.14500000000000002</v>
      </c>
      <c r="Q24" s="5">
        <v>7.4999999999999997E-2</v>
      </c>
      <c r="R24" s="18">
        <f t="shared" si="6"/>
        <v>0.22000000000000003</v>
      </c>
      <c r="S24" s="5">
        <v>2.1000000000000001E-2</v>
      </c>
      <c r="T24" s="5">
        <v>1.75</v>
      </c>
      <c r="U24" s="5">
        <v>5.0000000000000001E-3</v>
      </c>
      <c r="V24" s="5">
        <v>0</v>
      </c>
      <c r="W24" s="5">
        <v>0.154</v>
      </c>
      <c r="X24" s="5">
        <v>8.7999999999999995E-2</v>
      </c>
      <c r="Y24" s="5">
        <v>0</v>
      </c>
      <c r="Z24" s="5">
        <v>4.1000000000000002E-2</v>
      </c>
      <c r="AA24" s="5">
        <v>1.4999999999999999E-2</v>
      </c>
      <c r="AB24" s="5">
        <v>0</v>
      </c>
      <c r="AC24" s="18">
        <f t="shared" si="7"/>
        <v>2.0739999999999998</v>
      </c>
      <c r="AD24" s="5">
        <v>0</v>
      </c>
      <c r="AE24" s="5">
        <v>0.17</v>
      </c>
      <c r="AF24" s="5">
        <v>0.60600000000000009</v>
      </c>
      <c r="AG24" s="18">
        <f t="shared" si="8"/>
        <v>0.77600000000000013</v>
      </c>
      <c r="AH24" s="5">
        <v>2.88</v>
      </c>
      <c r="AI24" s="17">
        <v>0.5</v>
      </c>
      <c r="AJ24" s="6" t="s">
        <v>74</v>
      </c>
      <c r="AK24" s="19"/>
    </row>
    <row r="25" spans="1:37" x14ac:dyDescent="0.3">
      <c r="A25" s="6" t="s">
        <v>76</v>
      </c>
      <c r="B25" t="s">
        <v>77</v>
      </c>
      <c r="C25" s="14" t="s">
        <v>39</v>
      </c>
      <c r="D25" s="15">
        <v>0.24100000000000002</v>
      </c>
      <c r="E25" s="15">
        <v>0.434</v>
      </c>
      <c r="F25" s="16">
        <v>0.19299999999999998</v>
      </c>
      <c r="G25" s="5">
        <v>0</v>
      </c>
      <c r="H25" s="5">
        <v>0</v>
      </c>
      <c r="I25" s="17">
        <f t="shared" si="3"/>
        <v>0</v>
      </c>
      <c r="J25" s="17">
        <f t="shared" si="4"/>
        <v>4.6082949308755762E-2</v>
      </c>
      <c r="K25" s="5">
        <v>0.14200000000000002</v>
      </c>
      <c r="L25" s="5">
        <v>0.02</v>
      </c>
      <c r="M25" s="5">
        <v>6.0000000000000001E-3</v>
      </c>
      <c r="N25" s="5">
        <v>4.7E-2</v>
      </c>
      <c r="O25" s="18">
        <f t="shared" si="5"/>
        <v>0.21500000000000002</v>
      </c>
      <c r="P25" s="5">
        <v>1.3999999999999999E-2</v>
      </c>
      <c r="Q25" s="5">
        <v>1.2E-2</v>
      </c>
      <c r="R25" s="18">
        <f t="shared" si="6"/>
        <v>2.5999999999999999E-2</v>
      </c>
      <c r="S25" s="5">
        <v>0</v>
      </c>
      <c r="T25" s="5">
        <v>0</v>
      </c>
      <c r="U25" s="5">
        <v>0</v>
      </c>
      <c r="V25" s="5">
        <v>0.184</v>
      </c>
      <c r="W25" s="5">
        <v>1E-3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18">
        <f t="shared" si="7"/>
        <v>0.185</v>
      </c>
      <c r="AD25" s="5">
        <v>0</v>
      </c>
      <c r="AE25" s="5">
        <v>0.23499999999999999</v>
      </c>
      <c r="AF25" s="5">
        <v>1.4E-2</v>
      </c>
      <c r="AG25" s="18">
        <f t="shared" si="8"/>
        <v>0.249</v>
      </c>
      <c r="AH25" s="5">
        <v>0.02</v>
      </c>
      <c r="AI25" s="17">
        <v>0</v>
      </c>
      <c r="AJ25" s="6" t="s">
        <v>76</v>
      </c>
      <c r="AK25" s="19"/>
    </row>
    <row r="26" spans="1:37" x14ac:dyDescent="0.3">
      <c r="A26" s="6" t="s">
        <v>78</v>
      </c>
      <c r="B26" t="s">
        <v>79</v>
      </c>
      <c r="C26" s="14" t="s">
        <v>39</v>
      </c>
      <c r="D26" s="15">
        <v>10.783999999999999</v>
      </c>
      <c r="E26" s="15">
        <v>15.513999999999999</v>
      </c>
      <c r="F26" s="16">
        <v>4.7300000000000004</v>
      </c>
      <c r="G26" s="5">
        <v>0</v>
      </c>
      <c r="H26" s="5">
        <v>0</v>
      </c>
      <c r="I26" s="17">
        <f t="shared" si="3"/>
        <v>0.87276008766275626</v>
      </c>
      <c r="J26" s="17">
        <f t="shared" si="4"/>
        <v>0</v>
      </c>
      <c r="K26" s="5">
        <v>7.2530000000000001</v>
      </c>
      <c r="L26" s="5">
        <v>0.64200000000000013</v>
      </c>
      <c r="M26" s="5">
        <v>0.224</v>
      </c>
      <c r="N26" s="5">
        <v>1.7409999999999999</v>
      </c>
      <c r="O26" s="18">
        <f t="shared" si="5"/>
        <v>9.86</v>
      </c>
      <c r="P26" s="5">
        <v>0.58100000000000007</v>
      </c>
      <c r="Q26" s="5">
        <v>0.34300000000000003</v>
      </c>
      <c r="R26" s="18">
        <f t="shared" si="6"/>
        <v>0.92400000000000015</v>
      </c>
      <c r="S26" s="5">
        <v>0</v>
      </c>
      <c r="T26" s="5">
        <v>9.7999999999999989</v>
      </c>
      <c r="U26" s="5">
        <v>0.39700000000000002</v>
      </c>
      <c r="V26" s="5">
        <v>0.63</v>
      </c>
      <c r="W26" s="5">
        <v>1.2130000000000001</v>
      </c>
      <c r="X26" s="5">
        <v>0</v>
      </c>
      <c r="Y26" s="5">
        <v>1.5</v>
      </c>
      <c r="Z26" s="5">
        <v>0</v>
      </c>
      <c r="AA26" s="5">
        <v>0</v>
      </c>
      <c r="AB26" s="5">
        <v>0</v>
      </c>
      <c r="AC26" s="18">
        <f t="shared" si="7"/>
        <v>13.54</v>
      </c>
      <c r="AD26" s="5">
        <v>0.52500000000000002</v>
      </c>
      <c r="AE26" s="5">
        <v>0.115</v>
      </c>
      <c r="AF26" s="5">
        <v>1.3340000000000001</v>
      </c>
      <c r="AG26" s="18">
        <f t="shared" si="8"/>
        <v>1.9740000000000002</v>
      </c>
      <c r="AH26" s="5">
        <v>0</v>
      </c>
      <c r="AI26" s="17">
        <v>1</v>
      </c>
      <c r="AJ26" s="6" t="s">
        <v>78</v>
      </c>
      <c r="AK26" s="19"/>
    </row>
    <row r="27" spans="1:37" x14ac:dyDescent="0.3">
      <c r="A27" s="6" t="s">
        <v>80</v>
      </c>
      <c r="B27" t="s">
        <v>81</v>
      </c>
      <c r="C27" s="14" t="s">
        <v>39</v>
      </c>
      <c r="D27" s="15">
        <v>25.212999999999997</v>
      </c>
      <c r="E27" s="15">
        <v>47.060999999999993</v>
      </c>
      <c r="F27" s="16">
        <v>21.847999999999995</v>
      </c>
      <c r="G27" s="5">
        <v>0</v>
      </c>
      <c r="H27" s="5">
        <v>0</v>
      </c>
      <c r="I27" s="17">
        <f t="shared" si="3"/>
        <v>0.43817598436072336</v>
      </c>
      <c r="J27" s="17">
        <f t="shared" si="4"/>
        <v>0</v>
      </c>
      <c r="K27" s="5">
        <v>17.262999999999998</v>
      </c>
      <c r="L27" s="5">
        <v>1.3909999999999998</v>
      </c>
      <c r="M27" s="5">
        <v>0.48600000000000004</v>
      </c>
      <c r="N27" s="5">
        <v>4.0110000000000001</v>
      </c>
      <c r="O27" s="18">
        <f t="shared" si="5"/>
        <v>23.150999999999996</v>
      </c>
      <c r="P27" s="5">
        <v>1.341</v>
      </c>
      <c r="Q27" s="5">
        <v>0.72099999999999997</v>
      </c>
      <c r="R27" s="18">
        <f t="shared" si="6"/>
        <v>2.0619999999999998</v>
      </c>
      <c r="S27" s="5">
        <v>0</v>
      </c>
      <c r="T27" s="5">
        <v>16.899999999999999</v>
      </c>
      <c r="U27" s="5">
        <v>0.54600000000000004</v>
      </c>
      <c r="V27" s="5">
        <v>0</v>
      </c>
      <c r="W27" s="5">
        <v>1.6180000000000001</v>
      </c>
      <c r="X27" s="5">
        <v>1.254</v>
      </c>
      <c r="Y27" s="5">
        <v>0</v>
      </c>
      <c r="Z27" s="5">
        <v>0.30299999999999999</v>
      </c>
      <c r="AA27" s="5">
        <v>0</v>
      </c>
      <c r="AB27" s="5">
        <v>0</v>
      </c>
      <c r="AC27" s="18">
        <f t="shared" si="7"/>
        <v>20.620999999999999</v>
      </c>
      <c r="AD27" s="5">
        <v>0</v>
      </c>
      <c r="AE27" s="5">
        <v>15.074</v>
      </c>
      <c r="AF27" s="5">
        <v>11.366</v>
      </c>
      <c r="AG27" s="18">
        <f t="shared" si="8"/>
        <v>26.439999999999998</v>
      </c>
      <c r="AH27" s="5">
        <v>0</v>
      </c>
      <c r="AI27" s="17">
        <v>1</v>
      </c>
      <c r="AJ27" s="6" t="s">
        <v>80</v>
      </c>
      <c r="AK27" s="19"/>
    </row>
    <row r="28" spans="1:37" x14ac:dyDescent="0.3">
      <c r="A28" s="6" t="s">
        <v>82</v>
      </c>
      <c r="B28" t="s">
        <v>83</v>
      </c>
      <c r="C28" s="14" t="s">
        <v>39</v>
      </c>
      <c r="D28" s="15">
        <v>1.7660000000000002</v>
      </c>
      <c r="E28" s="15">
        <v>4.1430000000000007</v>
      </c>
      <c r="F28" s="16">
        <v>2.3770000000000007</v>
      </c>
      <c r="G28" s="5">
        <v>0</v>
      </c>
      <c r="H28" s="5">
        <v>0</v>
      </c>
      <c r="I28" s="17">
        <f t="shared" si="3"/>
        <v>0</v>
      </c>
      <c r="J28" s="17">
        <f t="shared" si="4"/>
        <v>0</v>
      </c>
      <c r="K28" s="5">
        <v>1.181</v>
      </c>
      <c r="L28" s="5">
        <v>0.106</v>
      </c>
      <c r="M28" s="5">
        <v>3.8000000000000006E-2</v>
      </c>
      <c r="N28" s="5">
        <v>0.28900000000000003</v>
      </c>
      <c r="O28" s="18">
        <f t="shared" si="5"/>
        <v>1.6140000000000003</v>
      </c>
      <c r="P28" s="5">
        <v>9.5000000000000001E-2</v>
      </c>
      <c r="Q28" s="5">
        <v>5.7000000000000002E-2</v>
      </c>
      <c r="R28" s="18">
        <f t="shared" si="6"/>
        <v>0.152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18">
        <f t="shared" si="7"/>
        <v>1</v>
      </c>
      <c r="AD28" s="5">
        <v>0</v>
      </c>
      <c r="AE28" s="5">
        <v>0.40600000000000003</v>
      </c>
      <c r="AF28" s="5">
        <v>2.7370000000000001</v>
      </c>
      <c r="AG28" s="18">
        <f t="shared" si="8"/>
        <v>3.1430000000000002</v>
      </c>
      <c r="AH28" s="5">
        <v>0</v>
      </c>
      <c r="AI28" s="17">
        <v>0</v>
      </c>
      <c r="AJ28" s="6" t="s">
        <v>82</v>
      </c>
      <c r="AK28" s="19"/>
    </row>
    <row r="29" spans="1:37" x14ac:dyDescent="0.3">
      <c r="A29" s="6" t="s">
        <v>84</v>
      </c>
      <c r="B29" t="s">
        <v>85</v>
      </c>
      <c r="C29" s="14" t="s">
        <v>39</v>
      </c>
      <c r="D29" s="15">
        <v>0.61099999999999999</v>
      </c>
      <c r="E29" s="15">
        <v>0.59699999999999998</v>
      </c>
      <c r="F29" s="16">
        <v>-1.4000000000000012E-2</v>
      </c>
      <c r="G29" s="5">
        <v>-1.2999999999999999E-2</v>
      </c>
      <c r="H29" s="5">
        <v>-1E-3</v>
      </c>
      <c r="I29" s="17">
        <f t="shared" si="3"/>
        <v>0</v>
      </c>
      <c r="J29" s="17">
        <f t="shared" si="4"/>
        <v>0</v>
      </c>
      <c r="K29" s="5">
        <v>0.36099999999999999</v>
      </c>
      <c r="L29" s="5">
        <v>4.9000000000000002E-2</v>
      </c>
      <c r="M29" s="5">
        <v>1.7000000000000001E-2</v>
      </c>
      <c r="N29" s="5">
        <v>0.11799999999999999</v>
      </c>
      <c r="O29" s="18">
        <f t="shared" si="5"/>
        <v>0.54499999999999993</v>
      </c>
      <c r="P29" s="5">
        <v>3.6999999999999998E-2</v>
      </c>
      <c r="Q29" s="5">
        <v>2.9000000000000001E-2</v>
      </c>
      <c r="R29" s="18">
        <f t="shared" si="6"/>
        <v>6.6000000000000003E-2</v>
      </c>
      <c r="S29" s="5">
        <v>0</v>
      </c>
      <c r="T29" s="5">
        <v>0.59699999999999998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18">
        <f t="shared" si="7"/>
        <v>0.59699999999999998</v>
      </c>
      <c r="AD29" s="5">
        <v>0</v>
      </c>
      <c r="AE29" s="5">
        <v>0</v>
      </c>
      <c r="AF29" s="5">
        <v>0</v>
      </c>
      <c r="AG29" s="18">
        <f t="shared" si="8"/>
        <v>0</v>
      </c>
      <c r="AH29" s="5">
        <v>0</v>
      </c>
      <c r="AI29" s="17">
        <v>0</v>
      </c>
      <c r="AJ29" s="6" t="s">
        <v>84</v>
      </c>
      <c r="AK29" s="19"/>
    </row>
    <row r="30" spans="1:37" x14ac:dyDescent="0.3">
      <c r="A30" s="6" t="s">
        <v>86</v>
      </c>
      <c r="B30" t="s">
        <v>87</v>
      </c>
      <c r="C30" s="14" t="s">
        <v>39</v>
      </c>
      <c r="D30" s="15">
        <v>3.8090000000000002</v>
      </c>
      <c r="E30" s="15">
        <v>4.9089999999999989</v>
      </c>
      <c r="F30" s="16">
        <v>1.0999999999999988</v>
      </c>
      <c r="G30" s="5">
        <v>0</v>
      </c>
      <c r="H30" s="5">
        <v>0</v>
      </c>
      <c r="I30" s="17">
        <f t="shared" si="3"/>
        <v>0.70727235689549817</v>
      </c>
      <c r="J30" s="17">
        <f t="shared" si="4"/>
        <v>0</v>
      </c>
      <c r="K30" s="5">
        <v>2.5430000000000001</v>
      </c>
      <c r="L30" s="5">
        <v>0.23200000000000001</v>
      </c>
      <c r="M30" s="5">
        <v>8.1000000000000016E-2</v>
      </c>
      <c r="N30" s="5">
        <v>0.621</v>
      </c>
      <c r="O30" s="18">
        <f t="shared" si="5"/>
        <v>3.4770000000000003</v>
      </c>
      <c r="P30" s="5">
        <v>0.20699999999999999</v>
      </c>
      <c r="Q30" s="5">
        <v>0.125</v>
      </c>
      <c r="R30" s="18">
        <f t="shared" si="6"/>
        <v>0.33199999999999996</v>
      </c>
      <c r="S30" s="5">
        <v>0</v>
      </c>
      <c r="T30" s="5">
        <v>3</v>
      </c>
      <c r="U30" s="5">
        <v>0</v>
      </c>
      <c r="V30" s="5">
        <v>0</v>
      </c>
      <c r="W30" s="5">
        <v>0.23599999999999999</v>
      </c>
      <c r="X30" s="5">
        <v>0.23599999999999999</v>
      </c>
      <c r="Y30" s="5">
        <v>0</v>
      </c>
      <c r="Z30" s="5">
        <v>0</v>
      </c>
      <c r="AA30" s="5">
        <v>0</v>
      </c>
      <c r="AB30" s="5">
        <v>0</v>
      </c>
      <c r="AC30" s="18">
        <f t="shared" si="7"/>
        <v>3.4719999999999995</v>
      </c>
      <c r="AD30" s="5">
        <v>0</v>
      </c>
      <c r="AE30" s="5">
        <v>0</v>
      </c>
      <c r="AF30" s="5">
        <v>1.4369999999999998</v>
      </c>
      <c r="AG30" s="18">
        <f t="shared" si="8"/>
        <v>1.4369999999999998</v>
      </c>
      <c r="AH30" s="5">
        <v>0</v>
      </c>
      <c r="AI30" s="17">
        <v>1</v>
      </c>
      <c r="AJ30" s="6" t="s">
        <v>86</v>
      </c>
      <c r="AK30" s="19"/>
    </row>
    <row r="31" spans="1:37" x14ac:dyDescent="0.3">
      <c r="A31" s="6" t="s">
        <v>88</v>
      </c>
      <c r="B31" t="s">
        <v>89</v>
      </c>
      <c r="C31" s="14" t="s">
        <v>39</v>
      </c>
      <c r="D31" s="15">
        <v>5.3890000000000011</v>
      </c>
      <c r="E31" s="15">
        <v>5.8570000000000002</v>
      </c>
      <c r="F31" s="16">
        <v>0.46799999999999908</v>
      </c>
      <c r="G31" s="5">
        <v>0</v>
      </c>
      <c r="H31" s="5">
        <v>0</v>
      </c>
      <c r="I31" s="17">
        <f t="shared" si="3"/>
        <v>0.75883558135564277</v>
      </c>
      <c r="J31" s="17">
        <f t="shared" si="4"/>
        <v>0.21905412327129928</v>
      </c>
      <c r="K31" s="5">
        <v>3.6139999999999999</v>
      </c>
      <c r="L31" s="5">
        <v>0.32200000000000006</v>
      </c>
      <c r="M31" s="5">
        <v>0.113</v>
      </c>
      <c r="N31" s="5">
        <v>0.87600000000000011</v>
      </c>
      <c r="O31" s="18">
        <f t="shared" si="5"/>
        <v>4.9250000000000007</v>
      </c>
      <c r="P31" s="5">
        <v>0.29200000000000004</v>
      </c>
      <c r="Q31" s="5">
        <v>0.17199999999999999</v>
      </c>
      <c r="R31" s="18">
        <f t="shared" si="6"/>
        <v>0.46400000000000002</v>
      </c>
      <c r="S31" s="5">
        <v>0</v>
      </c>
      <c r="T31" s="5">
        <v>4.3209999999999997</v>
      </c>
      <c r="U31" s="5">
        <v>0.126</v>
      </c>
      <c r="V31" s="5">
        <v>0</v>
      </c>
      <c r="W31" s="5">
        <v>0.253</v>
      </c>
      <c r="X31" s="5">
        <v>0</v>
      </c>
      <c r="Y31" s="5">
        <v>0</v>
      </c>
      <c r="Z31" s="5">
        <v>0.127</v>
      </c>
      <c r="AA31" s="5">
        <v>0</v>
      </c>
      <c r="AB31" s="5">
        <v>0.17299999999999999</v>
      </c>
      <c r="AC31" s="18">
        <f t="shared" si="7"/>
        <v>5</v>
      </c>
      <c r="AD31" s="5">
        <v>0</v>
      </c>
      <c r="AE31" s="5">
        <v>0</v>
      </c>
      <c r="AF31" s="5">
        <v>0.85699999999999998</v>
      </c>
      <c r="AG31" s="18">
        <f t="shared" si="8"/>
        <v>0.85699999999999998</v>
      </c>
      <c r="AH31" s="5">
        <v>1.2829999999999999</v>
      </c>
      <c r="AI31" s="17">
        <v>0.88890000000000002</v>
      </c>
      <c r="AJ31" s="6" t="s">
        <v>88</v>
      </c>
      <c r="AK31" s="19"/>
    </row>
    <row r="32" spans="1:37" x14ac:dyDescent="0.3">
      <c r="A32" s="6" t="s">
        <v>90</v>
      </c>
      <c r="B32" t="s">
        <v>91</v>
      </c>
      <c r="C32" s="14" t="s">
        <v>39</v>
      </c>
      <c r="D32" s="15">
        <v>4.8999999999999995</v>
      </c>
      <c r="E32" s="15">
        <v>8.782</v>
      </c>
      <c r="F32" s="16">
        <v>3.8820000000000006</v>
      </c>
      <c r="G32" s="5">
        <v>0</v>
      </c>
      <c r="H32" s="5">
        <v>0</v>
      </c>
      <c r="I32" s="17">
        <f t="shared" si="3"/>
        <v>0.40171072648599415</v>
      </c>
      <c r="J32" s="17">
        <f t="shared" si="4"/>
        <v>0</v>
      </c>
      <c r="K32" s="5">
        <v>3.28</v>
      </c>
      <c r="L32" s="5">
        <v>0.29400000000000004</v>
      </c>
      <c r="M32" s="5">
        <v>0.10199999999999999</v>
      </c>
      <c r="N32" s="5">
        <v>0.80100000000000005</v>
      </c>
      <c r="O32" s="18">
        <f t="shared" si="5"/>
        <v>4.4769999999999994</v>
      </c>
      <c r="P32" s="5">
        <v>0.26500000000000001</v>
      </c>
      <c r="Q32" s="5">
        <v>0.158</v>
      </c>
      <c r="R32" s="18">
        <f t="shared" si="6"/>
        <v>0.42300000000000004</v>
      </c>
      <c r="S32" s="5">
        <v>3.0000000000000001E-3</v>
      </c>
      <c r="T32" s="5">
        <v>3</v>
      </c>
      <c r="U32" s="5">
        <v>0.05</v>
      </c>
      <c r="V32" s="5">
        <v>0</v>
      </c>
      <c r="W32" s="5">
        <v>0.621</v>
      </c>
      <c r="X32" s="5">
        <v>0.22800000000000001</v>
      </c>
      <c r="Y32" s="5">
        <v>0.2</v>
      </c>
      <c r="Z32" s="5">
        <v>1.4E-2</v>
      </c>
      <c r="AA32" s="5">
        <v>0</v>
      </c>
      <c r="AB32" s="5">
        <v>0</v>
      </c>
      <c r="AC32" s="18">
        <f t="shared" si="7"/>
        <v>4.1160000000000005</v>
      </c>
      <c r="AD32" s="5">
        <v>0</v>
      </c>
      <c r="AE32" s="5">
        <v>2.4530000000000003</v>
      </c>
      <c r="AF32" s="5">
        <v>2.2130000000000001</v>
      </c>
      <c r="AG32" s="18">
        <f t="shared" si="8"/>
        <v>4.6660000000000004</v>
      </c>
      <c r="AH32" s="5">
        <v>0</v>
      </c>
      <c r="AI32" s="17">
        <v>0.85709999999999997</v>
      </c>
      <c r="AJ32" s="6" t="s">
        <v>90</v>
      </c>
      <c r="AK32" s="19"/>
    </row>
    <row r="33" spans="1:37" x14ac:dyDescent="0.3">
      <c r="A33" s="6" t="s">
        <v>92</v>
      </c>
      <c r="B33" t="s">
        <v>93</v>
      </c>
      <c r="C33" s="14" t="s">
        <v>94</v>
      </c>
      <c r="D33" s="15">
        <v>1.4509999999999998</v>
      </c>
      <c r="E33" s="15">
        <v>3.024</v>
      </c>
      <c r="F33" s="16">
        <v>1.5730000000000002</v>
      </c>
      <c r="G33" s="5">
        <v>0</v>
      </c>
      <c r="H33" s="5">
        <v>0</v>
      </c>
      <c r="I33" s="17">
        <f t="shared" si="3"/>
        <v>0</v>
      </c>
      <c r="J33" s="17">
        <f t="shared" si="4"/>
        <v>0.12235449735449735</v>
      </c>
      <c r="K33" s="5">
        <v>0.83599999999999997</v>
      </c>
      <c r="L33" s="5">
        <v>0.126</v>
      </c>
      <c r="M33" s="5">
        <v>4.3000000000000003E-2</v>
      </c>
      <c r="N33" s="5">
        <v>0.28200000000000003</v>
      </c>
      <c r="O33" s="18">
        <f t="shared" si="5"/>
        <v>1.2869999999999999</v>
      </c>
      <c r="P33" s="5">
        <v>8.7999999999999995E-2</v>
      </c>
      <c r="Q33" s="5">
        <v>7.5999999999999998E-2</v>
      </c>
      <c r="R33" s="18">
        <f t="shared" si="6"/>
        <v>0.16399999999999998</v>
      </c>
      <c r="S33" s="5">
        <v>0</v>
      </c>
      <c r="T33" s="5">
        <v>0</v>
      </c>
      <c r="U33" s="5">
        <v>8.0000000000000002E-3</v>
      </c>
      <c r="V33" s="5">
        <v>0</v>
      </c>
      <c r="W33" s="5">
        <v>3.3000000000000002E-2</v>
      </c>
      <c r="X33" s="5">
        <v>1</v>
      </c>
      <c r="Y33" s="5">
        <v>0.65800000000000003</v>
      </c>
      <c r="Z33" s="5">
        <v>0</v>
      </c>
      <c r="AA33" s="5">
        <v>1</v>
      </c>
      <c r="AB33" s="5">
        <v>0</v>
      </c>
      <c r="AC33" s="18">
        <f t="shared" si="7"/>
        <v>2.6989999999999998</v>
      </c>
      <c r="AD33" s="5">
        <v>0</v>
      </c>
      <c r="AE33" s="5">
        <v>0.32500000000000001</v>
      </c>
      <c r="AF33" s="5">
        <v>0</v>
      </c>
      <c r="AG33" s="18">
        <f t="shared" si="8"/>
        <v>0.32500000000000001</v>
      </c>
      <c r="AH33" s="5">
        <v>0.37</v>
      </c>
      <c r="AI33" s="17">
        <v>0</v>
      </c>
      <c r="AJ33" s="6" t="s">
        <v>92</v>
      </c>
      <c r="AK33" s="19"/>
    </row>
    <row r="34" spans="1:37" x14ac:dyDescent="0.3">
      <c r="A34" s="6" t="s">
        <v>95</v>
      </c>
      <c r="B34" t="s">
        <v>96</v>
      </c>
      <c r="C34" s="14" t="s">
        <v>39</v>
      </c>
      <c r="D34" s="15">
        <v>0.32300000000000006</v>
      </c>
      <c r="E34" s="15">
        <v>0.42899999999999999</v>
      </c>
      <c r="F34" s="16">
        <v>0.10599999999999993</v>
      </c>
      <c r="G34" s="5">
        <v>0</v>
      </c>
      <c r="H34" s="5">
        <v>0</v>
      </c>
      <c r="I34" s="17">
        <f t="shared" si="3"/>
        <v>0</v>
      </c>
      <c r="J34" s="17">
        <f t="shared" si="4"/>
        <v>0</v>
      </c>
      <c r="K34" s="5">
        <v>0.191</v>
      </c>
      <c r="L34" s="5">
        <v>2.7000000000000003E-2</v>
      </c>
      <c r="M34" s="5">
        <v>8.9999999999999993E-3</v>
      </c>
      <c r="N34" s="5">
        <v>6.2E-2</v>
      </c>
      <c r="O34" s="18">
        <f t="shared" si="5"/>
        <v>0.28900000000000003</v>
      </c>
      <c r="P34" s="5">
        <v>1.9E-2</v>
      </c>
      <c r="Q34" s="5">
        <v>1.4999999999999999E-2</v>
      </c>
      <c r="R34" s="18">
        <f t="shared" si="6"/>
        <v>3.4000000000000002E-2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0.18099999999999999</v>
      </c>
      <c r="Z34" s="5">
        <v>0</v>
      </c>
      <c r="AA34" s="5">
        <v>0</v>
      </c>
      <c r="AB34" s="5">
        <v>0</v>
      </c>
      <c r="AC34" s="18">
        <f t="shared" si="7"/>
        <v>0.18099999999999999</v>
      </c>
      <c r="AD34" s="5">
        <v>0</v>
      </c>
      <c r="AE34" s="5">
        <v>0</v>
      </c>
      <c r="AF34" s="5">
        <v>0.248</v>
      </c>
      <c r="AG34" s="18">
        <f t="shared" si="8"/>
        <v>0.248</v>
      </c>
      <c r="AH34" s="5">
        <v>0</v>
      </c>
      <c r="AI34" s="17">
        <v>0</v>
      </c>
      <c r="AJ34" s="6" t="s">
        <v>95</v>
      </c>
      <c r="AK34" s="19"/>
    </row>
    <row r="35" spans="1:37" x14ac:dyDescent="0.3">
      <c r="A35" s="6" t="s">
        <v>97</v>
      </c>
      <c r="B35" t="s">
        <v>98</v>
      </c>
      <c r="C35" s="14" t="s">
        <v>39</v>
      </c>
      <c r="D35" s="15">
        <v>36.291999999999994</v>
      </c>
      <c r="E35" s="15">
        <v>54.941000000000003</v>
      </c>
      <c r="F35" s="16">
        <v>18.649000000000008</v>
      </c>
      <c r="G35" s="5">
        <v>0</v>
      </c>
      <c r="H35" s="5">
        <v>0</v>
      </c>
      <c r="I35" s="17">
        <f t="shared" si="3"/>
        <v>0.65637290912069313</v>
      </c>
      <c r="J35" s="17">
        <f t="shared" si="4"/>
        <v>0.20971587703172492</v>
      </c>
      <c r="K35" s="5">
        <v>24.405000000000001</v>
      </c>
      <c r="L35" s="5">
        <v>2.1470000000000002</v>
      </c>
      <c r="M35" s="5">
        <v>0.751</v>
      </c>
      <c r="N35" s="5">
        <v>5.8840000000000003</v>
      </c>
      <c r="O35" s="18">
        <f t="shared" si="5"/>
        <v>33.186999999999998</v>
      </c>
      <c r="P35" s="5">
        <v>1.96</v>
      </c>
      <c r="Q35" s="5">
        <v>1.145</v>
      </c>
      <c r="R35" s="18">
        <f t="shared" si="6"/>
        <v>3.105</v>
      </c>
      <c r="S35" s="5">
        <v>0</v>
      </c>
      <c r="T35" s="5">
        <v>27.4</v>
      </c>
      <c r="U35" s="5">
        <v>1.0960000000000001</v>
      </c>
      <c r="V35" s="5">
        <v>1</v>
      </c>
      <c r="W35" s="5">
        <v>3.7559999999999998</v>
      </c>
      <c r="X35" s="5">
        <v>2.5429999999999997</v>
      </c>
      <c r="Y35" s="5">
        <v>0</v>
      </c>
      <c r="Z35" s="5">
        <v>0.371</v>
      </c>
      <c r="AA35" s="5">
        <v>0</v>
      </c>
      <c r="AB35" s="5">
        <v>7.4290000000000003</v>
      </c>
      <c r="AC35" s="18">
        <f t="shared" si="7"/>
        <v>43.594999999999999</v>
      </c>
      <c r="AD35" s="5">
        <v>0.40400000000000003</v>
      </c>
      <c r="AE35" s="5">
        <v>8.5109999999999992</v>
      </c>
      <c r="AF35" s="5">
        <v>2.431</v>
      </c>
      <c r="AG35" s="18">
        <f t="shared" si="8"/>
        <v>11.346</v>
      </c>
      <c r="AH35" s="5">
        <v>11.522</v>
      </c>
      <c r="AI35" s="17">
        <v>0.82720000000000005</v>
      </c>
      <c r="AJ35" s="6" t="s">
        <v>97</v>
      </c>
      <c r="AK35" s="19"/>
    </row>
    <row r="36" spans="1:37" x14ac:dyDescent="0.3">
      <c r="A36" s="6" t="s">
        <v>99</v>
      </c>
      <c r="B36" t="s">
        <v>100</v>
      </c>
      <c r="C36" s="14" t="s">
        <v>39</v>
      </c>
      <c r="D36" s="15">
        <v>50.030999999999999</v>
      </c>
      <c r="E36" s="15">
        <v>113.62799999999999</v>
      </c>
      <c r="F36" s="16">
        <v>63.596999999999987</v>
      </c>
      <c r="G36" s="5">
        <v>0</v>
      </c>
      <c r="H36" s="5">
        <v>0</v>
      </c>
      <c r="I36" s="17">
        <f t="shared" si="3"/>
        <v>0.61049669447671351</v>
      </c>
      <c r="J36" s="17">
        <f t="shared" si="4"/>
        <v>0</v>
      </c>
      <c r="K36" s="5">
        <v>33.933</v>
      </c>
      <c r="L36" s="5">
        <v>2.8699999999999997</v>
      </c>
      <c r="M36" s="5">
        <v>1.004</v>
      </c>
      <c r="N36" s="5">
        <v>8.0289999999999999</v>
      </c>
      <c r="O36" s="18">
        <f t="shared" si="5"/>
        <v>45.835999999999999</v>
      </c>
      <c r="P36" s="5">
        <v>2.6819999999999999</v>
      </c>
      <c r="Q36" s="5">
        <v>1.5129999999999999</v>
      </c>
      <c r="R36" s="18">
        <f t="shared" si="6"/>
        <v>4.1950000000000003</v>
      </c>
      <c r="S36" s="5">
        <v>0.68100000000000005</v>
      </c>
      <c r="T36" s="5">
        <v>37.841000000000001</v>
      </c>
      <c r="U36" s="5">
        <v>4.0860000000000003</v>
      </c>
      <c r="V36" s="5">
        <v>3</v>
      </c>
      <c r="W36" s="5">
        <v>7.4470000000000001</v>
      </c>
      <c r="X36" s="5">
        <v>4.7450000000000001</v>
      </c>
      <c r="Y36" s="5">
        <v>12.015000000000001</v>
      </c>
      <c r="Z36" s="5">
        <v>1.907</v>
      </c>
      <c r="AA36" s="5">
        <v>0</v>
      </c>
      <c r="AB36" s="5">
        <v>0</v>
      </c>
      <c r="AC36" s="18">
        <f t="shared" si="7"/>
        <v>71.721999999999994</v>
      </c>
      <c r="AD36" s="5">
        <v>0</v>
      </c>
      <c r="AE36" s="5">
        <v>36.198</v>
      </c>
      <c r="AF36" s="5">
        <v>5.7080000000000002</v>
      </c>
      <c r="AG36" s="18">
        <f t="shared" si="8"/>
        <v>41.905999999999999</v>
      </c>
      <c r="AH36" s="5">
        <v>0</v>
      </c>
      <c r="AI36" s="17">
        <v>0.96719999999999995</v>
      </c>
      <c r="AJ36" s="6" t="s">
        <v>99</v>
      </c>
      <c r="AK36" s="19"/>
    </row>
    <row r="37" spans="1:37" x14ac:dyDescent="0.3">
      <c r="A37" s="6" t="s">
        <v>101</v>
      </c>
      <c r="B37" t="s">
        <v>102</v>
      </c>
      <c r="C37" s="14" t="s">
        <v>39</v>
      </c>
      <c r="D37" s="15">
        <v>11.243</v>
      </c>
      <c r="E37" s="15">
        <v>14.756</v>
      </c>
      <c r="F37" s="16">
        <v>3.5129999999999999</v>
      </c>
      <c r="G37" s="5">
        <v>0</v>
      </c>
      <c r="H37" s="5">
        <v>0</v>
      </c>
      <c r="I37" s="17">
        <f t="shared" si="3"/>
        <v>0.54703171591217137</v>
      </c>
      <c r="J37" s="17">
        <f t="shared" si="4"/>
        <v>0</v>
      </c>
      <c r="K37" s="5">
        <v>7.45</v>
      </c>
      <c r="L37" s="5">
        <v>0.69500000000000006</v>
      </c>
      <c r="M37" s="5">
        <v>0.24199999999999999</v>
      </c>
      <c r="N37" s="5">
        <v>1.865</v>
      </c>
      <c r="O37" s="18">
        <f t="shared" si="5"/>
        <v>10.252000000000001</v>
      </c>
      <c r="P37" s="5">
        <v>0.61499999999999999</v>
      </c>
      <c r="Q37" s="5">
        <v>0.376</v>
      </c>
      <c r="R37" s="18">
        <f t="shared" si="6"/>
        <v>0.99099999999999999</v>
      </c>
      <c r="S37" s="5">
        <v>0</v>
      </c>
      <c r="T37" s="5">
        <v>6.5</v>
      </c>
      <c r="U37" s="5">
        <v>0.26200000000000001</v>
      </c>
      <c r="V37" s="5">
        <v>0</v>
      </c>
      <c r="W37" s="5">
        <v>1.048</v>
      </c>
      <c r="X37" s="5">
        <v>0.26200000000000001</v>
      </c>
      <c r="Y37" s="5">
        <v>0</v>
      </c>
      <c r="Z37" s="5">
        <v>0</v>
      </c>
      <c r="AA37" s="5">
        <v>0</v>
      </c>
      <c r="AB37" s="5">
        <v>0</v>
      </c>
      <c r="AC37" s="18">
        <f t="shared" si="7"/>
        <v>8.072000000000001</v>
      </c>
      <c r="AD37" s="5">
        <v>0</v>
      </c>
      <c r="AE37" s="5">
        <v>0.61899999999999999</v>
      </c>
      <c r="AF37" s="5">
        <v>6.0649999999999995</v>
      </c>
      <c r="AG37" s="18">
        <f t="shared" si="8"/>
        <v>6.6839999999999993</v>
      </c>
      <c r="AH37" s="5">
        <v>0</v>
      </c>
      <c r="AI37" s="17">
        <v>1</v>
      </c>
      <c r="AJ37" s="6" t="s">
        <v>101</v>
      </c>
      <c r="AK37" s="19"/>
    </row>
    <row r="38" spans="1:37" x14ac:dyDescent="0.3">
      <c r="A38" s="6" t="s">
        <v>103</v>
      </c>
      <c r="B38" t="s">
        <v>104</v>
      </c>
      <c r="C38" s="14" t="s">
        <v>39</v>
      </c>
      <c r="D38" s="15">
        <v>9.9349999999999987</v>
      </c>
      <c r="E38" s="15">
        <v>14.765000000000001</v>
      </c>
      <c r="F38" s="16">
        <v>4.8300000000000018</v>
      </c>
      <c r="G38" s="5">
        <v>0</v>
      </c>
      <c r="H38" s="5">
        <v>0</v>
      </c>
      <c r="I38" s="17">
        <f t="shared" si="3"/>
        <v>0.43201828648831692</v>
      </c>
      <c r="J38" s="17">
        <f t="shared" si="4"/>
        <v>4.8560785641720283E-2</v>
      </c>
      <c r="K38" s="5">
        <v>6.7159999999999993</v>
      </c>
      <c r="L38" s="5">
        <v>0.57500000000000007</v>
      </c>
      <c r="M38" s="5">
        <v>0.20100000000000001</v>
      </c>
      <c r="N38" s="5">
        <v>1.605</v>
      </c>
      <c r="O38" s="18">
        <f t="shared" si="5"/>
        <v>9.0969999999999995</v>
      </c>
      <c r="P38" s="5">
        <v>0.53400000000000003</v>
      </c>
      <c r="Q38" s="5">
        <v>0.30399999999999999</v>
      </c>
      <c r="R38" s="18">
        <f t="shared" si="6"/>
        <v>0.83800000000000008</v>
      </c>
      <c r="S38" s="5">
        <v>0</v>
      </c>
      <c r="T38" s="5">
        <v>5</v>
      </c>
      <c r="U38" s="5">
        <v>0</v>
      </c>
      <c r="V38" s="5">
        <v>0</v>
      </c>
      <c r="W38" s="5">
        <v>0.81499999999999995</v>
      </c>
      <c r="X38" s="5">
        <v>0.27200000000000002</v>
      </c>
      <c r="Y38" s="5">
        <v>0</v>
      </c>
      <c r="Z38" s="5">
        <v>0</v>
      </c>
      <c r="AA38" s="5">
        <v>0</v>
      </c>
      <c r="AB38" s="5">
        <v>0.71699999999999997</v>
      </c>
      <c r="AC38" s="18">
        <f t="shared" si="7"/>
        <v>6.8039999999999994</v>
      </c>
      <c r="AD38" s="5">
        <v>2.3159999999999998</v>
      </c>
      <c r="AE38" s="5">
        <v>3.8529999999999998</v>
      </c>
      <c r="AF38" s="5">
        <v>1.7920000000000003</v>
      </c>
      <c r="AG38" s="18">
        <f t="shared" si="8"/>
        <v>7.9610000000000003</v>
      </c>
      <c r="AH38" s="5">
        <v>0.71699999999999997</v>
      </c>
      <c r="AI38" s="17">
        <v>0.9375</v>
      </c>
      <c r="AJ38" s="6" t="s">
        <v>103</v>
      </c>
      <c r="AK38" s="19"/>
    </row>
    <row r="39" spans="1:37" x14ac:dyDescent="0.3">
      <c r="A39" s="6" t="s">
        <v>105</v>
      </c>
      <c r="B39" t="s">
        <v>106</v>
      </c>
      <c r="C39" s="14" t="s">
        <v>39</v>
      </c>
      <c r="D39" s="15">
        <v>16.990000000000002</v>
      </c>
      <c r="E39" s="15">
        <v>32.459000000000003</v>
      </c>
      <c r="F39" s="16">
        <v>15.469000000000001</v>
      </c>
      <c r="G39" s="5">
        <v>0</v>
      </c>
      <c r="H39" s="5">
        <v>0</v>
      </c>
      <c r="I39" s="17">
        <f t="shared" si="3"/>
        <v>0.63581749283711764</v>
      </c>
      <c r="J39" s="17">
        <f t="shared" si="4"/>
        <v>9.150004621214454E-2</v>
      </c>
      <c r="K39" s="5">
        <v>11.228000000000002</v>
      </c>
      <c r="L39" s="5">
        <v>1.0610000000000002</v>
      </c>
      <c r="M39" s="5">
        <v>0.37</v>
      </c>
      <c r="N39" s="5">
        <v>2.8220000000000001</v>
      </c>
      <c r="O39" s="18">
        <f t="shared" si="5"/>
        <v>15.481000000000002</v>
      </c>
      <c r="P39" s="5">
        <v>0.93100000000000005</v>
      </c>
      <c r="Q39" s="5">
        <v>0.57799999999999996</v>
      </c>
      <c r="R39" s="18">
        <f t="shared" si="6"/>
        <v>1.5089999999999999</v>
      </c>
      <c r="S39" s="5">
        <v>2.1999999999999999E-2</v>
      </c>
      <c r="T39" s="5">
        <v>13.435</v>
      </c>
      <c r="U39" s="5">
        <v>0.87</v>
      </c>
      <c r="V39" s="5">
        <v>0</v>
      </c>
      <c r="W39" s="5">
        <v>2.4579999999999997</v>
      </c>
      <c r="X39" s="5">
        <v>1.33</v>
      </c>
      <c r="Y39" s="5">
        <v>2</v>
      </c>
      <c r="Z39" s="5">
        <v>0.52300000000000002</v>
      </c>
      <c r="AA39" s="5">
        <v>0</v>
      </c>
      <c r="AB39" s="5">
        <v>0</v>
      </c>
      <c r="AC39" s="18">
        <f t="shared" si="7"/>
        <v>20.638000000000002</v>
      </c>
      <c r="AD39" s="5">
        <v>0</v>
      </c>
      <c r="AE39" s="5">
        <v>7.1180000000000003</v>
      </c>
      <c r="AF39" s="5">
        <v>4.7030000000000003</v>
      </c>
      <c r="AG39" s="18">
        <f t="shared" si="8"/>
        <v>11.821000000000002</v>
      </c>
      <c r="AH39" s="5">
        <v>2.9699999999999998</v>
      </c>
      <c r="AI39" s="17">
        <v>1</v>
      </c>
      <c r="AJ39" s="6" t="s">
        <v>105</v>
      </c>
      <c r="AK39" s="19"/>
    </row>
    <row r="40" spans="1:37" x14ac:dyDescent="0.3">
      <c r="A40" s="6" t="s">
        <v>107</v>
      </c>
      <c r="B40" t="s">
        <v>108</v>
      </c>
      <c r="C40" s="14" t="s">
        <v>39</v>
      </c>
      <c r="D40" s="15">
        <v>2.14</v>
      </c>
      <c r="E40" s="15">
        <v>3.2779999999999996</v>
      </c>
      <c r="F40" s="16">
        <v>1.1379999999999995</v>
      </c>
      <c r="G40" s="5">
        <v>0</v>
      </c>
      <c r="H40" s="5">
        <v>0</v>
      </c>
      <c r="I40" s="17">
        <f t="shared" si="3"/>
        <v>0.78398328248932281</v>
      </c>
      <c r="J40" s="17">
        <f t="shared" si="4"/>
        <v>0.29987797437461872</v>
      </c>
      <c r="K40" s="5">
        <v>1.44</v>
      </c>
      <c r="L40" s="5">
        <v>0.127</v>
      </c>
      <c r="M40" s="5">
        <v>4.4999999999999998E-2</v>
      </c>
      <c r="N40" s="5">
        <v>0.34400000000000003</v>
      </c>
      <c r="O40" s="18">
        <f t="shared" si="5"/>
        <v>1.956</v>
      </c>
      <c r="P40" s="5">
        <v>0.11600000000000001</v>
      </c>
      <c r="Q40" s="5">
        <v>6.8000000000000005E-2</v>
      </c>
      <c r="R40" s="18">
        <f t="shared" si="6"/>
        <v>0.184</v>
      </c>
      <c r="S40" s="5">
        <v>0</v>
      </c>
      <c r="T40" s="5">
        <v>1.4</v>
      </c>
      <c r="U40" s="5">
        <v>8.5999999999999993E-2</v>
      </c>
      <c r="V40" s="5">
        <v>0</v>
      </c>
      <c r="W40" s="5">
        <v>0.29499999999999998</v>
      </c>
      <c r="X40" s="5">
        <v>0.20899999999999999</v>
      </c>
      <c r="Y40" s="5">
        <v>1.06</v>
      </c>
      <c r="Z40" s="5">
        <v>3.4000000000000002E-2</v>
      </c>
      <c r="AA40" s="5">
        <v>0</v>
      </c>
      <c r="AB40" s="5">
        <v>0</v>
      </c>
      <c r="AC40" s="18">
        <f t="shared" si="7"/>
        <v>3.0839999999999996</v>
      </c>
      <c r="AD40" s="5">
        <v>0</v>
      </c>
      <c r="AE40" s="5">
        <v>8.6999999999999994E-2</v>
      </c>
      <c r="AF40" s="5">
        <v>0.107</v>
      </c>
      <c r="AG40" s="18">
        <f t="shared" si="8"/>
        <v>0.19400000000000001</v>
      </c>
      <c r="AH40" s="5">
        <v>0.9830000000000001</v>
      </c>
      <c r="AI40" s="17">
        <v>0.83330000000000004</v>
      </c>
      <c r="AJ40" s="6" t="s">
        <v>107</v>
      </c>
      <c r="AK40" s="19"/>
    </row>
    <row r="41" spans="1:37" x14ac:dyDescent="0.3">
      <c r="A41" s="6" t="s">
        <v>109</v>
      </c>
      <c r="B41" t="s">
        <v>110</v>
      </c>
      <c r="C41" s="14" t="s">
        <v>111</v>
      </c>
      <c r="D41" s="15">
        <v>2.2039999999999997</v>
      </c>
      <c r="E41" s="15">
        <v>3.1740000000000004</v>
      </c>
      <c r="F41" s="16">
        <v>0.97000000000000064</v>
      </c>
      <c r="G41" s="5">
        <v>0</v>
      </c>
      <c r="H41" s="5">
        <v>0</v>
      </c>
      <c r="I41" s="17">
        <f t="shared" si="3"/>
        <v>1</v>
      </c>
      <c r="J41" s="17">
        <f t="shared" si="4"/>
        <v>0</v>
      </c>
      <c r="K41" s="5">
        <v>1.4870000000000001</v>
      </c>
      <c r="L41" s="5">
        <v>0.13</v>
      </c>
      <c r="M41" s="5">
        <v>4.4999999999999998E-2</v>
      </c>
      <c r="N41" s="5">
        <v>0.35500000000000004</v>
      </c>
      <c r="O41" s="18">
        <f t="shared" si="5"/>
        <v>2.0169999999999999</v>
      </c>
      <c r="P41" s="5">
        <v>0.11800000000000001</v>
      </c>
      <c r="Q41" s="5">
        <v>6.9000000000000006E-2</v>
      </c>
      <c r="R41" s="18">
        <f t="shared" si="6"/>
        <v>0.187</v>
      </c>
      <c r="S41" s="5">
        <v>0</v>
      </c>
      <c r="T41" s="5">
        <v>3</v>
      </c>
      <c r="U41" s="5">
        <v>8.6999999999999994E-2</v>
      </c>
      <c r="V41" s="5">
        <v>0</v>
      </c>
      <c r="W41" s="5">
        <v>0</v>
      </c>
      <c r="X41" s="5">
        <v>8.6999999999999994E-2</v>
      </c>
      <c r="Y41" s="5">
        <v>0</v>
      </c>
      <c r="Z41" s="5">
        <v>0</v>
      </c>
      <c r="AA41" s="5">
        <v>0</v>
      </c>
      <c r="AB41" s="5">
        <v>0</v>
      </c>
      <c r="AC41" s="18">
        <f t="shared" si="7"/>
        <v>3.1740000000000004</v>
      </c>
      <c r="AD41" s="5">
        <v>0</v>
      </c>
      <c r="AE41" s="5">
        <v>0</v>
      </c>
      <c r="AF41" s="5">
        <v>0</v>
      </c>
      <c r="AG41" s="18">
        <f t="shared" si="8"/>
        <v>0</v>
      </c>
      <c r="AH41" s="5">
        <v>0</v>
      </c>
      <c r="AI41" s="17">
        <v>1</v>
      </c>
      <c r="AJ41" s="6" t="s">
        <v>109</v>
      </c>
      <c r="AK41" s="19"/>
    </row>
    <row r="42" spans="1:37" x14ac:dyDescent="0.3">
      <c r="A42" s="6" t="s">
        <v>112</v>
      </c>
      <c r="B42" t="s">
        <v>113</v>
      </c>
      <c r="C42" s="14" t="s">
        <v>39</v>
      </c>
      <c r="D42" s="15">
        <v>2.2770000000000001</v>
      </c>
      <c r="E42" s="15">
        <v>4.5250000000000004</v>
      </c>
      <c r="F42" s="16">
        <v>2.2480000000000002</v>
      </c>
      <c r="G42" s="5">
        <v>0</v>
      </c>
      <c r="H42" s="5">
        <v>0</v>
      </c>
      <c r="I42" s="17">
        <f t="shared" si="3"/>
        <v>0.69966850828729277</v>
      </c>
      <c r="J42" s="17">
        <f t="shared" si="4"/>
        <v>0</v>
      </c>
      <c r="K42" s="5">
        <v>1.5009999999999999</v>
      </c>
      <c r="L42" s="5">
        <v>0.14500000000000002</v>
      </c>
      <c r="M42" s="5">
        <v>5.0999999999999997E-2</v>
      </c>
      <c r="N42" s="5">
        <v>0.376</v>
      </c>
      <c r="O42" s="18">
        <f t="shared" si="5"/>
        <v>2.073</v>
      </c>
      <c r="P42" s="5">
        <v>0.125</v>
      </c>
      <c r="Q42" s="5">
        <v>7.9000000000000001E-2</v>
      </c>
      <c r="R42" s="18">
        <f t="shared" si="6"/>
        <v>0.20400000000000001</v>
      </c>
      <c r="S42" s="5">
        <v>0</v>
      </c>
      <c r="T42" s="5">
        <v>1.9</v>
      </c>
      <c r="U42" s="5">
        <v>0.14599999999999999</v>
      </c>
      <c r="V42" s="5">
        <v>0</v>
      </c>
      <c r="W42" s="5">
        <v>0.37</v>
      </c>
      <c r="X42" s="5">
        <v>0</v>
      </c>
      <c r="Y42" s="5">
        <v>0.75</v>
      </c>
      <c r="Z42" s="5">
        <v>0</v>
      </c>
      <c r="AA42" s="5">
        <v>0</v>
      </c>
      <c r="AB42" s="5">
        <v>0</v>
      </c>
      <c r="AC42" s="18">
        <f t="shared" si="7"/>
        <v>3.1659999999999999</v>
      </c>
      <c r="AD42" s="5">
        <v>0</v>
      </c>
      <c r="AE42" s="5">
        <v>1.359</v>
      </c>
      <c r="AF42" s="5">
        <v>0</v>
      </c>
      <c r="AG42" s="18">
        <f t="shared" si="8"/>
        <v>1.359</v>
      </c>
      <c r="AH42" s="5">
        <v>0</v>
      </c>
      <c r="AI42" s="17">
        <v>1</v>
      </c>
      <c r="AJ42" s="6" t="s">
        <v>112</v>
      </c>
      <c r="AK42" s="19"/>
    </row>
    <row r="43" spans="1:37" x14ac:dyDescent="0.3">
      <c r="A43" s="6" t="s">
        <v>114</v>
      </c>
      <c r="B43" t="s">
        <v>115</v>
      </c>
      <c r="C43" s="14" t="s">
        <v>39</v>
      </c>
      <c r="D43" s="15">
        <v>7.9699999999999989</v>
      </c>
      <c r="E43" s="15">
        <v>7.5939999999999994</v>
      </c>
      <c r="F43" s="16">
        <v>-0.37599999999999945</v>
      </c>
      <c r="G43" s="5">
        <v>-0.35299999999999998</v>
      </c>
      <c r="H43" s="5">
        <v>-2.3E-2</v>
      </c>
      <c r="I43" s="17">
        <f t="shared" si="3"/>
        <v>0.73544903871477485</v>
      </c>
      <c r="J43" s="17">
        <f t="shared" si="4"/>
        <v>0</v>
      </c>
      <c r="K43" s="5">
        <v>5.3239999999999998</v>
      </c>
      <c r="L43" s="5">
        <v>0.48299999999999998</v>
      </c>
      <c r="M43" s="5">
        <v>0.16899999999999998</v>
      </c>
      <c r="N43" s="5">
        <v>1.302</v>
      </c>
      <c r="O43" s="18">
        <f t="shared" si="5"/>
        <v>7.2779999999999987</v>
      </c>
      <c r="P43" s="5">
        <v>0.432</v>
      </c>
      <c r="Q43" s="5">
        <v>0.26</v>
      </c>
      <c r="R43" s="18">
        <f t="shared" si="6"/>
        <v>0.69199999999999995</v>
      </c>
      <c r="S43" s="5">
        <v>0</v>
      </c>
      <c r="T43" s="5">
        <v>3.1</v>
      </c>
      <c r="U43" s="5">
        <v>0.36499999999999999</v>
      </c>
      <c r="V43" s="5">
        <v>0</v>
      </c>
      <c r="W43" s="5">
        <v>0.48799999999999999</v>
      </c>
      <c r="X43" s="5">
        <v>0.63200000000000001</v>
      </c>
      <c r="Y43" s="5">
        <v>1</v>
      </c>
      <c r="Z43" s="5">
        <v>0</v>
      </c>
      <c r="AA43" s="5">
        <v>0</v>
      </c>
      <c r="AB43" s="5">
        <v>0</v>
      </c>
      <c r="AC43" s="18">
        <f t="shared" si="7"/>
        <v>5.585</v>
      </c>
      <c r="AD43" s="5">
        <v>0</v>
      </c>
      <c r="AE43" s="5">
        <v>0.218</v>
      </c>
      <c r="AF43" s="5">
        <v>1.7909999999999999</v>
      </c>
      <c r="AG43" s="18">
        <f t="shared" si="8"/>
        <v>2.0089999999999999</v>
      </c>
      <c r="AH43" s="5">
        <v>0</v>
      </c>
      <c r="AI43" s="17">
        <v>1</v>
      </c>
      <c r="AJ43" s="6" t="s">
        <v>114</v>
      </c>
      <c r="AK43" s="19"/>
    </row>
    <row r="44" spans="1:37" x14ac:dyDescent="0.3">
      <c r="A44" s="6" t="s">
        <v>116</v>
      </c>
      <c r="B44" t="s">
        <v>117</v>
      </c>
      <c r="C44" s="14" t="s">
        <v>39</v>
      </c>
      <c r="D44" s="15">
        <v>3.1379999999999999</v>
      </c>
      <c r="E44" s="15">
        <v>4.923</v>
      </c>
      <c r="F44" s="16">
        <v>1.7850000000000001</v>
      </c>
      <c r="G44" s="5">
        <v>0</v>
      </c>
      <c r="H44" s="5">
        <v>0</v>
      </c>
      <c r="I44" s="17">
        <f t="shared" si="3"/>
        <v>0.63172862075969938</v>
      </c>
      <c r="J44" s="17">
        <f t="shared" si="4"/>
        <v>0</v>
      </c>
      <c r="K44" s="5">
        <v>2.0880000000000001</v>
      </c>
      <c r="L44" s="5">
        <v>0.19</v>
      </c>
      <c r="M44" s="5">
        <v>6.6000000000000003E-2</v>
      </c>
      <c r="N44" s="5">
        <v>0.52100000000000002</v>
      </c>
      <c r="O44" s="18">
        <f t="shared" si="5"/>
        <v>2.8649999999999998</v>
      </c>
      <c r="P44" s="5">
        <v>0.17100000000000001</v>
      </c>
      <c r="Q44" s="5">
        <v>0.10199999999999999</v>
      </c>
      <c r="R44" s="18">
        <f t="shared" si="6"/>
        <v>0.27300000000000002</v>
      </c>
      <c r="S44" s="5">
        <v>0</v>
      </c>
      <c r="T44" s="5">
        <v>3</v>
      </c>
      <c r="U44" s="5">
        <v>0</v>
      </c>
      <c r="V44" s="5">
        <v>0</v>
      </c>
      <c r="W44" s="5">
        <v>0</v>
      </c>
      <c r="X44" s="5">
        <v>0.11</v>
      </c>
      <c r="Y44" s="5">
        <v>0</v>
      </c>
      <c r="Z44" s="5">
        <v>0</v>
      </c>
      <c r="AA44" s="5">
        <v>0</v>
      </c>
      <c r="AB44" s="5">
        <v>0</v>
      </c>
      <c r="AC44" s="18">
        <f t="shared" si="7"/>
        <v>3.11</v>
      </c>
      <c r="AD44" s="5">
        <v>0</v>
      </c>
      <c r="AE44" s="5">
        <v>0</v>
      </c>
      <c r="AF44" s="5">
        <v>1.8130000000000002</v>
      </c>
      <c r="AG44" s="18">
        <f t="shared" si="8"/>
        <v>1.8130000000000002</v>
      </c>
      <c r="AH44" s="5">
        <v>0</v>
      </c>
      <c r="AI44" s="17">
        <v>1</v>
      </c>
      <c r="AJ44" s="6" t="s">
        <v>116</v>
      </c>
      <c r="AK44" s="19"/>
    </row>
    <row r="45" spans="1:37" x14ac:dyDescent="0.3">
      <c r="A45" s="6" t="s">
        <v>118</v>
      </c>
      <c r="B45" t="s">
        <v>119</v>
      </c>
      <c r="C45" s="14" t="s">
        <v>39</v>
      </c>
      <c r="D45" s="15">
        <v>38.610999999999997</v>
      </c>
      <c r="E45" s="15">
        <v>82.983999999999995</v>
      </c>
      <c r="F45" s="16">
        <v>44.372999999999998</v>
      </c>
      <c r="G45" s="5">
        <v>0</v>
      </c>
      <c r="H45" s="5">
        <v>0</v>
      </c>
      <c r="I45" s="17">
        <f t="shared" si="3"/>
        <v>0.56918201099007026</v>
      </c>
      <c r="J45" s="17">
        <f t="shared" si="4"/>
        <v>0</v>
      </c>
      <c r="K45" s="5">
        <v>24.984999999999999</v>
      </c>
      <c r="L45" s="5">
        <v>2.601</v>
      </c>
      <c r="M45" s="5">
        <v>0.90800000000000014</v>
      </c>
      <c r="N45" s="5">
        <v>6.5150000000000006</v>
      </c>
      <c r="O45" s="18">
        <f t="shared" si="5"/>
        <v>35.009</v>
      </c>
      <c r="P45" s="5">
        <v>2.15</v>
      </c>
      <c r="Q45" s="5">
        <v>1.452</v>
      </c>
      <c r="R45" s="18">
        <f t="shared" si="6"/>
        <v>3.6019999999999999</v>
      </c>
      <c r="S45" s="5">
        <v>0</v>
      </c>
      <c r="T45" s="5">
        <v>30.430999999999997</v>
      </c>
      <c r="U45" s="5">
        <v>2.0350000000000001</v>
      </c>
      <c r="V45" s="5">
        <v>0.33900000000000002</v>
      </c>
      <c r="W45" s="5">
        <v>2.714</v>
      </c>
      <c r="X45" s="5">
        <v>1.018</v>
      </c>
      <c r="Y45" s="5">
        <v>9</v>
      </c>
      <c r="Z45" s="5">
        <v>1.696</v>
      </c>
      <c r="AA45" s="5">
        <v>0</v>
      </c>
      <c r="AB45" s="5">
        <v>0</v>
      </c>
      <c r="AC45" s="18">
        <f t="shared" si="7"/>
        <v>47.23299999999999</v>
      </c>
      <c r="AD45" s="5">
        <v>0</v>
      </c>
      <c r="AE45" s="5">
        <v>23.829000000000001</v>
      </c>
      <c r="AF45" s="5">
        <v>11.922000000000001</v>
      </c>
      <c r="AG45" s="18">
        <f t="shared" si="8"/>
        <v>35.751000000000005</v>
      </c>
      <c r="AH45" s="5">
        <v>0</v>
      </c>
      <c r="AI45" s="17">
        <v>1</v>
      </c>
      <c r="AJ45" s="6" t="s">
        <v>118</v>
      </c>
      <c r="AK45" s="19"/>
    </row>
    <row r="46" spans="1:37" x14ac:dyDescent="0.3">
      <c r="A46" s="6" t="s">
        <v>120</v>
      </c>
      <c r="B46" t="s">
        <v>121</v>
      </c>
      <c r="C46" s="14" t="s">
        <v>39</v>
      </c>
      <c r="D46" s="15">
        <v>1.96</v>
      </c>
      <c r="E46" s="15">
        <v>3.1390000000000002</v>
      </c>
      <c r="F46" s="16">
        <v>1.1790000000000003</v>
      </c>
      <c r="G46" s="5">
        <v>0</v>
      </c>
      <c r="H46" s="5">
        <v>0</v>
      </c>
      <c r="I46" s="17">
        <f t="shared" si="3"/>
        <v>0.80694488690665822</v>
      </c>
      <c r="J46" s="17">
        <f t="shared" si="4"/>
        <v>0.55113093341828601</v>
      </c>
      <c r="K46" s="5">
        <v>1.3239999999999998</v>
      </c>
      <c r="L46" s="5">
        <v>0.114</v>
      </c>
      <c r="M46" s="5">
        <v>4.0000000000000008E-2</v>
      </c>
      <c r="N46" s="5">
        <v>0.317</v>
      </c>
      <c r="O46" s="18">
        <f t="shared" si="5"/>
        <v>1.7949999999999999</v>
      </c>
      <c r="P46" s="5">
        <v>0.10500000000000001</v>
      </c>
      <c r="Q46" s="5">
        <v>0.06</v>
      </c>
      <c r="R46" s="18">
        <f t="shared" si="6"/>
        <v>0.16500000000000001</v>
      </c>
      <c r="S46" s="5">
        <v>0</v>
      </c>
      <c r="T46" s="5">
        <v>0.89999999999999991</v>
      </c>
      <c r="U46" s="5">
        <v>5.5E-2</v>
      </c>
      <c r="V46" s="5">
        <v>0</v>
      </c>
      <c r="W46" s="5">
        <v>0.17</v>
      </c>
      <c r="X46" s="5">
        <v>0.155</v>
      </c>
      <c r="Y46" s="5">
        <v>1.2000000000000002</v>
      </c>
      <c r="Z46" s="5">
        <v>5.2999999999999999E-2</v>
      </c>
      <c r="AA46" s="5">
        <v>0</v>
      </c>
      <c r="AB46" s="5">
        <v>0</v>
      </c>
      <c r="AC46" s="18">
        <f t="shared" si="7"/>
        <v>2.5330000000000004</v>
      </c>
      <c r="AD46" s="5">
        <v>0</v>
      </c>
      <c r="AE46" s="5">
        <v>0.60599999999999998</v>
      </c>
      <c r="AF46" s="5">
        <v>0</v>
      </c>
      <c r="AG46" s="18">
        <f t="shared" si="8"/>
        <v>0.60599999999999998</v>
      </c>
      <c r="AH46" s="5">
        <v>1.73</v>
      </c>
      <c r="AI46" s="17">
        <v>1</v>
      </c>
      <c r="AJ46" s="6" t="s">
        <v>120</v>
      </c>
      <c r="AK46" s="19"/>
    </row>
    <row r="47" spans="1:37" x14ac:dyDescent="0.3">
      <c r="A47" s="6" t="s">
        <v>122</v>
      </c>
      <c r="B47" t="s">
        <v>123</v>
      </c>
      <c r="C47" s="14" t="s">
        <v>39</v>
      </c>
      <c r="D47" s="15">
        <v>5.1079999999999997</v>
      </c>
      <c r="E47" s="15">
        <v>8.4839999999999982</v>
      </c>
      <c r="F47" s="16">
        <v>3.3759999999999986</v>
      </c>
      <c r="G47" s="5">
        <v>0</v>
      </c>
      <c r="H47" s="5">
        <v>0</v>
      </c>
      <c r="I47" s="17">
        <f t="shared" si="3"/>
        <v>0.67880716643092887</v>
      </c>
      <c r="J47" s="17">
        <f t="shared" si="4"/>
        <v>1.7090994813767094E-2</v>
      </c>
      <c r="K47" s="5">
        <v>3.4029999999999996</v>
      </c>
      <c r="L47" s="5">
        <v>0.30900000000000005</v>
      </c>
      <c r="M47" s="5">
        <v>0.108</v>
      </c>
      <c r="N47" s="5">
        <v>0.84399999999999997</v>
      </c>
      <c r="O47" s="18">
        <f t="shared" si="5"/>
        <v>4.6639999999999997</v>
      </c>
      <c r="P47" s="5">
        <v>0.27800000000000002</v>
      </c>
      <c r="Q47" s="5">
        <v>0.16600000000000001</v>
      </c>
      <c r="R47" s="18">
        <f t="shared" si="6"/>
        <v>0.44400000000000006</v>
      </c>
      <c r="S47" s="5">
        <v>3.3000000000000002E-2</v>
      </c>
      <c r="T47" s="5">
        <v>3.5</v>
      </c>
      <c r="U47" s="5">
        <v>0</v>
      </c>
      <c r="V47" s="5">
        <v>1</v>
      </c>
      <c r="W47" s="5">
        <v>0.626</v>
      </c>
      <c r="X47" s="5">
        <v>0.32500000000000001</v>
      </c>
      <c r="Y47" s="5">
        <v>0</v>
      </c>
      <c r="Z47" s="5">
        <v>0.26</v>
      </c>
      <c r="AA47" s="5">
        <v>1.4999999999999999E-2</v>
      </c>
      <c r="AB47" s="5">
        <v>0</v>
      </c>
      <c r="AC47" s="18">
        <f t="shared" si="7"/>
        <v>5.7589999999999995</v>
      </c>
      <c r="AD47" s="5">
        <v>0</v>
      </c>
      <c r="AE47" s="5">
        <v>1.022</v>
      </c>
      <c r="AF47" s="5">
        <v>1.7029999999999998</v>
      </c>
      <c r="AG47" s="18">
        <f t="shared" si="8"/>
        <v>2.7249999999999996</v>
      </c>
      <c r="AH47" s="5">
        <v>0.14499999999999999</v>
      </c>
      <c r="AI47" s="17">
        <v>1</v>
      </c>
      <c r="AJ47" s="6" t="s">
        <v>122</v>
      </c>
      <c r="AK47" s="19"/>
    </row>
    <row r="48" spans="1:37" x14ac:dyDescent="0.3">
      <c r="A48" s="6" t="s">
        <v>124</v>
      </c>
      <c r="B48" t="s">
        <v>125</v>
      </c>
      <c r="C48" s="14" t="s">
        <v>39</v>
      </c>
      <c r="D48" s="15">
        <v>0.48799999999999999</v>
      </c>
      <c r="E48" s="15">
        <v>0.59500000000000008</v>
      </c>
      <c r="F48" s="16">
        <v>0.1070000000000001</v>
      </c>
      <c r="G48" s="5">
        <v>0</v>
      </c>
      <c r="H48" s="5">
        <v>0</v>
      </c>
      <c r="I48" s="17">
        <f t="shared" si="3"/>
        <v>1</v>
      </c>
      <c r="J48" s="17">
        <f t="shared" si="4"/>
        <v>3.4840336134453778</v>
      </c>
      <c r="K48" s="5">
        <v>0.312</v>
      </c>
      <c r="L48" s="5">
        <v>3.4000000000000002E-2</v>
      </c>
      <c r="M48" s="5">
        <v>1.2E-2</v>
      </c>
      <c r="N48" s="5">
        <v>8.3000000000000004E-2</v>
      </c>
      <c r="O48" s="18">
        <f t="shared" si="5"/>
        <v>0.441</v>
      </c>
      <c r="P48" s="5">
        <v>2.7999999999999997E-2</v>
      </c>
      <c r="Q48" s="5">
        <v>1.9E-2</v>
      </c>
      <c r="R48" s="18">
        <f t="shared" si="6"/>
        <v>4.7E-2</v>
      </c>
      <c r="S48" s="5">
        <v>0</v>
      </c>
      <c r="T48" s="5">
        <v>0.36700000000000005</v>
      </c>
      <c r="U48" s="5">
        <v>8.0000000000000002E-3</v>
      </c>
      <c r="V48" s="5">
        <v>0</v>
      </c>
      <c r="W48" s="5">
        <v>0.11</v>
      </c>
      <c r="X48" s="5">
        <v>0.11</v>
      </c>
      <c r="Y48" s="5">
        <v>0</v>
      </c>
      <c r="Z48" s="5">
        <v>0</v>
      </c>
      <c r="AA48" s="5">
        <v>0</v>
      </c>
      <c r="AB48" s="5">
        <v>0</v>
      </c>
      <c r="AC48" s="18">
        <f t="shared" si="7"/>
        <v>0.59500000000000008</v>
      </c>
      <c r="AD48" s="5">
        <v>0</v>
      </c>
      <c r="AE48" s="5">
        <v>0</v>
      </c>
      <c r="AF48" s="5">
        <v>0</v>
      </c>
      <c r="AG48" s="18">
        <f t="shared" si="8"/>
        <v>0</v>
      </c>
      <c r="AH48" s="5">
        <v>2.073</v>
      </c>
      <c r="AI48" s="17">
        <v>1</v>
      </c>
      <c r="AJ48" s="6" t="s">
        <v>124</v>
      </c>
      <c r="AK48" s="19"/>
    </row>
    <row r="49" spans="1:37" x14ac:dyDescent="0.3">
      <c r="A49" s="6" t="s">
        <v>126</v>
      </c>
      <c r="B49" t="s">
        <v>127</v>
      </c>
      <c r="C49" s="14" t="s">
        <v>39</v>
      </c>
      <c r="D49" s="15">
        <v>0.503</v>
      </c>
      <c r="E49" s="15">
        <v>0.50800000000000001</v>
      </c>
      <c r="F49" s="16">
        <v>5.0000000000000044E-3</v>
      </c>
      <c r="G49" s="5">
        <v>0</v>
      </c>
      <c r="H49" s="5">
        <v>0</v>
      </c>
      <c r="I49" s="17">
        <f t="shared" si="3"/>
        <v>0</v>
      </c>
      <c r="J49" s="17">
        <f t="shared" si="4"/>
        <v>0.18110236220472439</v>
      </c>
      <c r="K49" s="5">
        <v>0.35</v>
      </c>
      <c r="L49" s="5">
        <v>2.5999999999999999E-2</v>
      </c>
      <c r="M49" s="5">
        <v>9.0000000000000011E-3</v>
      </c>
      <c r="N49" s="5">
        <v>7.8E-2</v>
      </c>
      <c r="O49" s="18">
        <f t="shared" si="5"/>
        <v>0.46300000000000002</v>
      </c>
      <c r="P49" s="5">
        <v>2.6000000000000002E-2</v>
      </c>
      <c r="Q49" s="5">
        <v>1.4E-2</v>
      </c>
      <c r="R49" s="18">
        <f t="shared" si="6"/>
        <v>0.04</v>
      </c>
      <c r="S49" s="5">
        <v>0</v>
      </c>
      <c r="T49" s="5">
        <v>0.21299999999999999</v>
      </c>
      <c r="U49" s="5">
        <v>2E-3</v>
      </c>
      <c r="V49" s="5">
        <v>0</v>
      </c>
      <c r="W49" s="5">
        <v>0</v>
      </c>
      <c r="X49" s="5">
        <v>6.0000000000000001E-3</v>
      </c>
      <c r="Y49" s="5">
        <v>0.28500000000000003</v>
      </c>
      <c r="Z49" s="5">
        <v>2E-3</v>
      </c>
      <c r="AA49" s="5">
        <v>0</v>
      </c>
      <c r="AB49" s="5">
        <v>0</v>
      </c>
      <c r="AC49" s="18">
        <f t="shared" si="7"/>
        <v>0.50800000000000001</v>
      </c>
      <c r="AD49" s="5">
        <v>0</v>
      </c>
      <c r="AE49" s="5">
        <v>0</v>
      </c>
      <c r="AF49" s="5">
        <v>0</v>
      </c>
      <c r="AG49" s="18">
        <f t="shared" si="8"/>
        <v>0</v>
      </c>
      <c r="AH49" s="5">
        <v>9.1999999999999998E-2</v>
      </c>
      <c r="AI49" s="17">
        <v>0</v>
      </c>
      <c r="AJ49" s="6" t="s">
        <v>126</v>
      </c>
      <c r="AK49" s="19"/>
    </row>
    <row r="50" spans="1:37" x14ac:dyDescent="0.3">
      <c r="A50" s="6" t="s">
        <v>128</v>
      </c>
      <c r="B50" t="s">
        <v>129</v>
      </c>
      <c r="C50" s="14" t="s">
        <v>39</v>
      </c>
      <c r="D50" s="15">
        <v>2.5740000000000003</v>
      </c>
      <c r="E50" s="15">
        <v>2.665</v>
      </c>
      <c r="F50" s="16">
        <v>9.0999999999999748E-2</v>
      </c>
      <c r="G50" s="5">
        <v>0</v>
      </c>
      <c r="H50" s="5">
        <v>0</v>
      </c>
      <c r="I50" s="17">
        <f t="shared" si="3"/>
        <v>0.48407673545966229</v>
      </c>
      <c r="J50" s="17">
        <f t="shared" si="4"/>
        <v>0.60187617260787996</v>
      </c>
      <c r="K50" s="5">
        <v>1.698</v>
      </c>
      <c r="L50" s="5">
        <v>0.16000000000000003</v>
      </c>
      <c r="M50" s="5">
        <v>5.7000000000000002E-2</v>
      </c>
      <c r="N50" s="5">
        <v>0.43099999999999999</v>
      </c>
      <c r="O50" s="18">
        <f t="shared" si="5"/>
        <v>2.3460000000000001</v>
      </c>
      <c r="P50" s="5">
        <v>0.14100000000000001</v>
      </c>
      <c r="Q50" s="5">
        <v>8.6999999999999994E-2</v>
      </c>
      <c r="R50" s="18">
        <f t="shared" si="6"/>
        <v>0.22800000000000001</v>
      </c>
      <c r="S50" s="5">
        <v>0</v>
      </c>
      <c r="T50" s="5">
        <v>1.5</v>
      </c>
      <c r="U50" s="5">
        <v>3.4000000000000002E-2</v>
      </c>
      <c r="V50" s="5">
        <v>0</v>
      </c>
      <c r="W50" s="5">
        <v>0.16700000000000001</v>
      </c>
      <c r="X50" s="5">
        <v>0.23400000000000001</v>
      </c>
      <c r="Y50" s="5">
        <v>0</v>
      </c>
      <c r="Z50" s="5">
        <v>0</v>
      </c>
      <c r="AA50" s="5">
        <v>0</v>
      </c>
      <c r="AB50" s="5">
        <v>0</v>
      </c>
      <c r="AC50" s="18">
        <f t="shared" si="7"/>
        <v>1.9350000000000001</v>
      </c>
      <c r="AD50" s="5">
        <v>0.73</v>
      </c>
      <c r="AE50" s="5">
        <v>0</v>
      </c>
      <c r="AF50" s="5">
        <v>0</v>
      </c>
      <c r="AG50" s="18">
        <f t="shared" si="8"/>
        <v>0.73</v>
      </c>
      <c r="AH50" s="5">
        <v>1.6040000000000001</v>
      </c>
      <c r="AI50" s="17">
        <v>0.66669999999999996</v>
      </c>
      <c r="AJ50" s="6" t="s">
        <v>128</v>
      </c>
      <c r="AK50" s="19"/>
    </row>
    <row r="51" spans="1:37" x14ac:dyDescent="0.3">
      <c r="A51" s="6" t="s">
        <v>130</v>
      </c>
      <c r="B51" t="s">
        <v>131</v>
      </c>
      <c r="C51" s="14" t="s">
        <v>39</v>
      </c>
      <c r="D51" s="15">
        <v>5.7109999999999994</v>
      </c>
      <c r="E51" s="15">
        <v>6.8819999999999997</v>
      </c>
      <c r="F51" s="16">
        <v>1.1710000000000003</v>
      </c>
      <c r="G51" s="5">
        <v>0</v>
      </c>
      <c r="H51" s="5">
        <v>0</v>
      </c>
      <c r="I51" s="17">
        <f t="shared" si="3"/>
        <v>0.90308049985469341</v>
      </c>
      <c r="J51" s="17">
        <f t="shared" si="4"/>
        <v>0.14530659691950015</v>
      </c>
      <c r="K51" s="5">
        <v>3.8419999999999996</v>
      </c>
      <c r="L51" s="5">
        <v>0.33799999999999997</v>
      </c>
      <c r="M51" s="5">
        <v>0.11900000000000001</v>
      </c>
      <c r="N51" s="5">
        <v>0.92300000000000004</v>
      </c>
      <c r="O51" s="18">
        <f t="shared" si="5"/>
        <v>5.2219999999999995</v>
      </c>
      <c r="P51" s="5">
        <v>0.30799999999999994</v>
      </c>
      <c r="Q51" s="5">
        <v>0.18099999999999999</v>
      </c>
      <c r="R51" s="18">
        <f t="shared" si="6"/>
        <v>0.48899999999999993</v>
      </c>
      <c r="S51" s="5">
        <v>0</v>
      </c>
      <c r="T51" s="5">
        <v>5</v>
      </c>
      <c r="U51" s="5">
        <v>0</v>
      </c>
      <c r="V51" s="5">
        <v>0</v>
      </c>
      <c r="W51" s="5">
        <v>0.71899999999999997</v>
      </c>
      <c r="X51" s="5">
        <v>0.25700000000000001</v>
      </c>
      <c r="Y51" s="5">
        <v>0</v>
      </c>
      <c r="Z51" s="5">
        <v>0.23899999999999999</v>
      </c>
      <c r="AA51" s="5">
        <v>0</v>
      </c>
      <c r="AB51" s="5">
        <v>0</v>
      </c>
      <c r="AC51" s="18">
        <f t="shared" si="7"/>
        <v>6.2149999999999999</v>
      </c>
      <c r="AD51" s="5">
        <v>0</v>
      </c>
      <c r="AE51" s="5">
        <v>0.5</v>
      </c>
      <c r="AF51" s="5">
        <v>0.16700000000000001</v>
      </c>
      <c r="AG51" s="18">
        <f t="shared" si="8"/>
        <v>0.66700000000000004</v>
      </c>
      <c r="AH51" s="5">
        <v>1</v>
      </c>
      <c r="AI51" s="17">
        <v>1</v>
      </c>
      <c r="AJ51" s="6" t="s">
        <v>130</v>
      </c>
      <c r="AK51" s="19"/>
    </row>
    <row r="52" spans="1:37" x14ac:dyDescent="0.3">
      <c r="A52" s="6" t="s">
        <v>132</v>
      </c>
      <c r="B52" t="s">
        <v>133</v>
      </c>
      <c r="C52" s="14" t="s">
        <v>39</v>
      </c>
      <c r="D52" s="15">
        <v>1.6240000000000001</v>
      </c>
      <c r="E52" s="15">
        <v>3.4630000000000001</v>
      </c>
      <c r="F52" s="16">
        <v>1.839</v>
      </c>
      <c r="G52" s="5">
        <v>0</v>
      </c>
      <c r="H52" s="5">
        <v>0</v>
      </c>
      <c r="I52" s="17">
        <f t="shared" si="3"/>
        <v>0.20502454519203001</v>
      </c>
      <c r="J52" s="17">
        <f t="shared" si="4"/>
        <v>0</v>
      </c>
      <c r="K52" s="5">
        <v>1.0369999999999999</v>
      </c>
      <c r="L52" s="5">
        <v>0.11200000000000002</v>
      </c>
      <c r="M52" s="5">
        <v>3.8000000000000006E-2</v>
      </c>
      <c r="N52" s="5">
        <v>0.28199999999999997</v>
      </c>
      <c r="O52" s="18">
        <f t="shared" si="5"/>
        <v>1.4690000000000001</v>
      </c>
      <c r="P52" s="5">
        <v>9.1999999999999998E-2</v>
      </c>
      <c r="Q52" s="5">
        <v>6.3E-2</v>
      </c>
      <c r="R52" s="18">
        <f t="shared" si="6"/>
        <v>0.155</v>
      </c>
      <c r="S52" s="5">
        <v>0</v>
      </c>
      <c r="T52" s="5">
        <v>0.71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18">
        <f t="shared" si="7"/>
        <v>0.71</v>
      </c>
      <c r="AD52" s="5">
        <v>0</v>
      </c>
      <c r="AE52" s="5">
        <v>0.57699999999999996</v>
      </c>
      <c r="AF52" s="5">
        <v>2.1760000000000002</v>
      </c>
      <c r="AG52" s="18">
        <f t="shared" si="8"/>
        <v>2.7530000000000001</v>
      </c>
      <c r="AH52" s="5">
        <v>0</v>
      </c>
      <c r="AI52" s="17">
        <v>1</v>
      </c>
      <c r="AJ52" s="6" t="s">
        <v>132</v>
      </c>
      <c r="AK52" s="19"/>
    </row>
    <row r="53" spans="1:37" x14ac:dyDescent="0.3">
      <c r="A53" s="6" t="s">
        <v>134</v>
      </c>
      <c r="B53" t="s">
        <v>135</v>
      </c>
      <c r="C53" s="14" t="s">
        <v>39</v>
      </c>
      <c r="D53" s="15">
        <v>1.472</v>
      </c>
      <c r="E53" s="15">
        <v>2.5499999999999998</v>
      </c>
      <c r="F53" s="16">
        <v>1.0779999999999998</v>
      </c>
      <c r="G53" s="5">
        <v>0</v>
      </c>
      <c r="H53" s="5">
        <v>0</v>
      </c>
      <c r="I53" s="17">
        <f t="shared" si="3"/>
        <v>0.1866666666666667</v>
      </c>
      <c r="J53" s="17">
        <f t="shared" si="4"/>
        <v>0</v>
      </c>
      <c r="K53" s="5">
        <v>0.87200000000000011</v>
      </c>
      <c r="L53" s="5">
        <v>0.11899999999999999</v>
      </c>
      <c r="M53" s="5">
        <v>4.1000000000000002E-2</v>
      </c>
      <c r="N53" s="5">
        <v>0.28399999999999997</v>
      </c>
      <c r="O53" s="18">
        <f t="shared" si="5"/>
        <v>1.3160000000000001</v>
      </c>
      <c r="P53" s="5">
        <v>8.7000000000000008E-2</v>
      </c>
      <c r="Q53" s="5">
        <v>6.9000000000000006E-2</v>
      </c>
      <c r="R53" s="18">
        <f t="shared" si="6"/>
        <v>0.15600000000000003</v>
      </c>
      <c r="S53" s="5">
        <v>0</v>
      </c>
      <c r="T53" s="5">
        <v>0.47600000000000003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18">
        <f t="shared" si="7"/>
        <v>0.47600000000000003</v>
      </c>
      <c r="AD53" s="5">
        <v>0</v>
      </c>
      <c r="AE53" s="5">
        <v>1.752</v>
      </c>
      <c r="AF53" s="5">
        <v>0.32200000000000001</v>
      </c>
      <c r="AG53" s="18">
        <f t="shared" si="8"/>
        <v>2.0739999999999998</v>
      </c>
      <c r="AH53" s="5">
        <v>0</v>
      </c>
      <c r="AI53" s="17">
        <v>1</v>
      </c>
      <c r="AJ53" s="6" t="s">
        <v>134</v>
      </c>
      <c r="AK53" s="19"/>
    </row>
    <row r="54" spans="1:37" x14ac:dyDescent="0.3">
      <c r="A54" s="6" t="s">
        <v>136</v>
      </c>
      <c r="B54" t="s">
        <v>137</v>
      </c>
      <c r="C54" s="14" t="s">
        <v>39</v>
      </c>
      <c r="D54" s="15">
        <v>0.54800000000000004</v>
      </c>
      <c r="E54" s="15">
        <v>1.56</v>
      </c>
      <c r="F54" s="16">
        <v>1.012</v>
      </c>
      <c r="G54" s="5">
        <v>0</v>
      </c>
      <c r="H54" s="5">
        <v>0</v>
      </c>
      <c r="I54" s="17">
        <f t="shared" si="3"/>
        <v>0.32051282051282048</v>
      </c>
      <c r="J54" s="17">
        <f t="shared" si="4"/>
        <v>0</v>
      </c>
      <c r="K54" s="5">
        <v>0.29099999999999998</v>
      </c>
      <c r="L54" s="5">
        <v>5.8000000000000003E-2</v>
      </c>
      <c r="M54" s="5">
        <v>0.02</v>
      </c>
      <c r="N54" s="5">
        <v>0.108</v>
      </c>
      <c r="O54" s="18">
        <f t="shared" si="5"/>
        <v>0.47699999999999998</v>
      </c>
      <c r="P54" s="5">
        <v>3.5000000000000003E-2</v>
      </c>
      <c r="Q54" s="5">
        <v>3.5999999999999997E-2</v>
      </c>
      <c r="R54" s="18">
        <f t="shared" si="6"/>
        <v>7.1000000000000008E-2</v>
      </c>
      <c r="S54" s="5">
        <v>0</v>
      </c>
      <c r="T54" s="5">
        <v>0.5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18">
        <f t="shared" si="7"/>
        <v>0.5</v>
      </c>
      <c r="AD54" s="5">
        <v>0.60599999999999998</v>
      </c>
      <c r="AE54" s="5">
        <v>0.45400000000000001</v>
      </c>
      <c r="AF54" s="5">
        <v>0</v>
      </c>
      <c r="AG54" s="18">
        <f t="shared" si="8"/>
        <v>1.06</v>
      </c>
      <c r="AH54" s="5">
        <v>0</v>
      </c>
      <c r="AI54" s="17">
        <v>1</v>
      </c>
      <c r="AJ54" s="6" t="s">
        <v>136</v>
      </c>
      <c r="AK54" s="19"/>
    </row>
    <row r="55" spans="1:37" x14ac:dyDescent="0.3">
      <c r="A55" s="6" t="s">
        <v>138</v>
      </c>
      <c r="B55" t="s">
        <v>139</v>
      </c>
      <c r="C55" s="14" t="s">
        <v>39</v>
      </c>
      <c r="D55" s="15">
        <v>0.72700000000000009</v>
      </c>
      <c r="E55" s="15">
        <v>1.6260000000000001</v>
      </c>
      <c r="F55" s="16">
        <v>0.89900000000000002</v>
      </c>
      <c r="G55" s="5">
        <v>0</v>
      </c>
      <c r="H55" s="5">
        <v>0</v>
      </c>
      <c r="I55" s="17">
        <f t="shared" si="3"/>
        <v>0</v>
      </c>
      <c r="J55" s="17">
        <f t="shared" si="4"/>
        <v>0</v>
      </c>
      <c r="K55" s="5">
        <v>0.499</v>
      </c>
      <c r="L55" s="5">
        <v>3.9000000000000007E-2</v>
      </c>
      <c r="M55" s="5">
        <v>1.4E-2</v>
      </c>
      <c r="N55" s="5">
        <v>0.11599999999999999</v>
      </c>
      <c r="O55" s="18">
        <f t="shared" si="5"/>
        <v>0.66800000000000004</v>
      </c>
      <c r="P55" s="5">
        <v>3.9E-2</v>
      </c>
      <c r="Q55" s="5">
        <v>0.02</v>
      </c>
      <c r="R55" s="18">
        <f t="shared" si="6"/>
        <v>5.8999999999999997E-2</v>
      </c>
      <c r="S55" s="5">
        <v>0</v>
      </c>
      <c r="T55" s="5">
        <v>1</v>
      </c>
      <c r="U55" s="5">
        <v>0</v>
      </c>
      <c r="V55" s="5">
        <v>0</v>
      </c>
      <c r="W55" s="5">
        <v>0.15</v>
      </c>
      <c r="X55" s="5">
        <v>7.0000000000000007E-2</v>
      </c>
      <c r="Y55" s="5">
        <v>0.11600000000000001</v>
      </c>
      <c r="Z55" s="5">
        <v>7.0000000000000007E-2</v>
      </c>
      <c r="AA55" s="5">
        <v>0.02</v>
      </c>
      <c r="AB55" s="5">
        <v>0</v>
      </c>
      <c r="AC55" s="18">
        <f t="shared" si="7"/>
        <v>1.4260000000000002</v>
      </c>
      <c r="AD55" s="5">
        <v>0</v>
      </c>
      <c r="AE55" s="5">
        <v>0</v>
      </c>
      <c r="AF55" s="5">
        <v>0.2</v>
      </c>
      <c r="AG55" s="18">
        <f t="shared" si="8"/>
        <v>0.2</v>
      </c>
      <c r="AH55" s="5">
        <v>0</v>
      </c>
      <c r="AI55" s="17">
        <v>0</v>
      </c>
      <c r="AJ55" s="6" t="s">
        <v>138</v>
      </c>
      <c r="AK55" s="19"/>
    </row>
    <row r="56" spans="1:37" x14ac:dyDescent="0.3">
      <c r="A56" s="6" t="s">
        <v>140</v>
      </c>
      <c r="B56" t="s">
        <v>141</v>
      </c>
      <c r="C56" s="14" t="s">
        <v>39</v>
      </c>
      <c r="D56" s="15">
        <v>3.5589999999999997</v>
      </c>
      <c r="E56" s="15">
        <v>5.95</v>
      </c>
      <c r="F56" s="16">
        <v>2.3910000000000005</v>
      </c>
      <c r="G56" s="5">
        <v>0</v>
      </c>
      <c r="H56" s="5">
        <v>0</v>
      </c>
      <c r="I56" s="17">
        <f t="shared" si="3"/>
        <v>0.88100840336134456</v>
      </c>
      <c r="J56" s="17">
        <f t="shared" si="4"/>
        <v>0</v>
      </c>
      <c r="K56" s="5">
        <v>2.4009999999999998</v>
      </c>
      <c r="L56" s="5">
        <v>0.20899999999999999</v>
      </c>
      <c r="M56" s="5">
        <v>7.3000000000000009E-2</v>
      </c>
      <c r="N56" s="5">
        <v>0.57299999999999995</v>
      </c>
      <c r="O56" s="18">
        <f t="shared" si="5"/>
        <v>3.2559999999999998</v>
      </c>
      <c r="P56" s="5">
        <v>0.192</v>
      </c>
      <c r="Q56" s="5">
        <v>0.111</v>
      </c>
      <c r="R56" s="18">
        <f t="shared" si="6"/>
        <v>0.30299999999999999</v>
      </c>
      <c r="S56" s="5">
        <v>0</v>
      </c>
      <c r="T56" s="5">
        <v>3</v>
      </c>
      <c r="U56" s="5">
        <v>0</v>
      </c>
      <c r="V56" s="5">
        <v>0</v>
      </c>
      <c r="W56" s="5">
        <v>0.24199999999999999</v>
      </c>
      <c r="X56" s="5">
        <v>1</v>
      </c>
      <c r="Y56" s="5">
        <v>1</v>
      </c>
      <c r="Z56" s="5">
        <v>0</v>
      </c>
      <c r="AA56" s="5">
        <v>0</v>
      </c>
      <c r="AB56" s="5">
        <v>0</v>
      </c>
      <c r="AC56" s="18">
        <f t="shared" si="7"/>
        <v>5.242</v>
      </c>
      <c r="AD56" s="5">
        <v>0</v>
      </c>
      <c r="AE56" s="5">
        <v>0.70799999999999996</v>
      </c>
      <c r="AF56" s="5">
        <v>0</v>
      </c>
      <c r="AG56" s="18">
        <f t="shared" si="8"/>
        <v>0.70799999999999996</v>
      </c>
      <c r="AH56" s="5">
        <v>0</v>
      </c>
      <c r="AI56" s="17">
        <v>1</v>
      </c>
      <c r="AJ56" s="6" t="s">
        <v>140</v>
      </c>
      <c r="AK56" s="19"/>
    </row>
    <row r="57" spans="1:37" x14ac:dyDescent="0.3">
      <c r="A57" s="6" t="s">
        <v>142</v>
      </c>
      <c r="B57" t="s">
        <v>143</v>
      </c>
      <c r="C57" s="14" t="s">
        <v>39</v>
      </c>
      <c r="D57" s="15">
        <v>0.85400000000000009</v>
      </c>
      <c r="E57" s="15">
        <v>1.248</v>
      </c>
      <c r="F57" s="16">
        <v>0.39399999999999991</v>
      </c>
      <c r="G57" s="5">
        <v>0</v>
      </c>
      <c r="H57" s="5">
        <v>0</v>
      </c>
      <c r="I57" s="17">
        <f t="shared" si="3"/>
        <v>0.64102564102564108</v>
      </c>
      <c r="J57" s="17">
        <f t="shared" si="4"/>
        <v>0</v>
      </c>
      <c r="K57" s="5">
        <v>0.59600000000000009</v>
      </c>
      <c r="L57" s="5">
        <v>4.4999999999999998E-2</v>
      </c>
      <c r="M57" s="5">
        <v>1.6E-2</v>
      </c>
      <c r="N57" s="5">
        <v>0.129</v>
      </c>
      <c r="O57" s="18">
        <f t="shared" si="5"/>
        <v>0.78600000000000014</v>
      </c>
      <c r="P57" s="5">
        <v>4.4999999999999998E-2</v>
      </c>
      <c r="Q57" s="5">
        <v>2.3E-2</v>
      </c>
      <c r="R57" s="18">
        <f t="shared" si="6"/>
        <v>6.8000000000000005E-2</v>
      </c>
      <c r="S57" s="5">
        <v>0</v>
      </c>
      <c r="T57" s="5">
        <v>0.8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18">
        <f t="shared" si="7"/>
        <v>0.8</v>
      </c>
      <c r="AD57" s="5">
        <v>0</v>
      </c>
      <c r="AE57" s="5">
        <v>0.186</v>
      </c>
      <c r="AF57" s="5">
        <v>0.26200000000000001</v>
      </c>
      <c r="AG57" s="18">
        <f t="shared" si="8"/>
        <v>0.44800000000000001</v>
      </c>
      <c r="AH57" s="5">
        <v>0</v>
      </c>
      <c r="AI57" s="17">
        <v>1</v>
      </c>
      <c r="AJ57" s="6" t="s">
        <v>142</v>
      </c>
      <c r="AK57" s="19"/>
    </row>
    <row r="58" spans="1:37" x14ac:dyDescent="0.3">
      <c r="A58" s="6" t="s">
        <v>144</v>
      </c>
      <c r="B58" t="s">
        <v>145</v>
      </c>
      <c r="C58" s="14" t="s">
        <v>39</v>
      </c>
      <c r="D58" s="15">
        <v>0.37</v>
      </c>
      <c r="E58" s="15">
        <v>0.52700000000000002</v>
      </c>
      <c r="F58" s="16">
        <v>0.15700000000000003</v>
      </c>
      <c r="G58" s="5">
        <v>0</v>
      </c>
      <c r="H58" s="5">
        <v>0</v>
      </c>
      <c r="I58" s="17">
        <f t="shared" si="3"/>
        <v>0</v>
      </c>
      <c r="J58" s="17">
        <f t="shared" si="4"/>
        <v>1.0056925996204933</v>
      </c>
      <c r="K58" s="5">
        <v>0.26</v>
      </c>
      <c r="L58" s="5">
        <v>1.9E-2</v>
      </c>
      <c r="M58" s="5">
        <v>6.0000000000000001E-3</v>
      </c>
      <c r="N58" s="5">
        <v>5.7000000000000002E-2</v>
      </c>
      <c r="O58" s="18">
        <f t="shared" si="5"/>
        <v>0.34200000000000003</v>
      </c>
      <c r="P58" s="5">
        <v>1.9E-2</v>
      </c>
      <c r="Q58" s="5">
        <v>8.9999999999999993E-3</v>
      </c>
      <c r="R58" s="18">
        <f t="shared" si="6"/>
        <v>2.7999999999999997E-2</v>
      </c>
      <c r="S58" s="5">
        <v>0</v>
      </c>
      <c r="T58" s="5">
        <v>0</v>
      </c>
      <c r="U58" s="5">
        <v>2.8000000000000001E-2</v>
      </c>
      <c r="V58" s="5">
        <v>0</v>
      </c>
      <c r="W58" s="5">
        <v>4.1000000000000002E-2</v>
      </c>
      <c r="X58" s="5">
        <v>1.7999999999999999E-2</v>
      </c>
      <c r="Y58" s="5">
        <v>0.44</v>
      </c>
      <c r="Z58" s="5">
        <v>0</v>
      </c>
      <c r="AA58" s="5">
        <v>0</v>
      </c>
      <c r="AB58" s="5">
        <v>0</v>
      </c>
      <c r="AC58" s="18">
        <f t="shared" si="7"/>
        <v>0.52700000000000002</v>
      </c>
      <c r="AD58" s="5">
        <v>0</v>
      </c>
      <c r="AE58" s="5">
        <v>0</v>
      </c>
      <c r="AF58" s="5">
        <v>0</v>
      </c>
      <c r="AG58" s="18">
        <f t="shared" si="8"/>
        <v>0</v>
      </c>
      <c r="AH58" s="5">
        <v>0.53</v>
      </c>
      <c r="AI58" s="17">
        <v>0</v>
      </c>
      <c r="AJ58" s="6" t="s">
        <v>144</v>
      </c>
      <c r="AK58" s="19"/>
    </row>
    <row r="59" spans="1:37" x14ac:dyDescent="0.3">
      <c r="A59" s="6" t="s">
        <v>146</v>
      </c>
      <c r="B59" t="s">
        <v>147</v>
      </c>
      <c r="C59" s="14" t="s">
        <v>39</v>
      </c>
      <c r="D59" s="15">
        <v>0.63200000000000001</v>
      </c>
      <c r="E59" s="15">
        <v>1.9489999999999998</v>
      </c>
      <c r="F59" s="16">
        <v>1.3169999999999997</v>
      </c>
      <c r="G59" s="5">
        <v>0</v>
      </c>
      <c r="H59" s="5">
        <v>0</v>
      </c>
      <c r="I59" s="17">
        <f t="shared" si="3"/>
        <v>1</v>
      </c>
      <c r="J59" s="17">
        <f t="shared" si="4"/>
        <v>0.59415084658799389</v>
      </c>
      <c r="K59" s="5">
        <v>0.438</v>
      </c>
      <c r="L59" s="5">
        <v>3.3000000000000002E-2</v>
      </c>
      <c r="M59" s="5">
        <v>1.1999999999999999E-2</v>
      </c>
      <c r="N59" s="5">
        <v>9.9000000000000005E-2</v>
      </c>
      <c r="O59" s="18">
        <f t="shared" si="5"/>
        <v>0.58199999999999996</v>
      </c>
      <c r="P59" s="5">
        <v>3.3000000000000002E-2</v>
      </c>
      <c r="Q59" s="5">
        <v>1.7000000000000001E-2</v>
      </c>
      <c r="R59" s="18">
        <f t="shared" si="6"/>
        <v>0.05</v>
      </c>
      <c r="S59" s="5">
        <v>0</v>
      </c>
      <c r="T59" s="5">
        <v>0.8</v>
      </c>
      <c r="U59" s="5">
        <v>4.9000000000000002E-2</v>
      </c>
      <c r="V59" s="5">
        <v>0.99</v>
      </c>
      <c r="W59" s="5">
        <v>5.5E-2</v>
      </c>
      <c r="X59" s="5">
        <v>5.5E-2</v>
      </c>
      <c r="Y59" s="5">
        <v>0</v>
      </c>
      <c r="Z59" s="5">
        <v>0</v>
      </c>
      <c r="AA59" s="5">
        <v>0</v>
      </c>
      <c r="AB59" s="5">
        <v>0</v>
      </c>
      <c r="AC59" s="18">
        <f t="shared" si="7"/>
        <v>1.9489999999999998</v>
      </c>
      <c r="AD59" s="5">
        <v>0</v>
      </c>
      <c r="AE59" s="5">
        <v>0</v>
      </c>
      <c r="AF59" s="5">
        <v>0</v>
      </c>
      <c r="AG59" s="18">
        <f t="shared" si="8"/>
        <v>0</v>
      </c>
      <c r="AH59" s="5">
        <v>1.1579999999999999</v>
      </c>
      <c r="AI59" s="17">
        <v>1</v>
      </c>
      <c r="AJ59" s="6" t="s">
        <v>146</v>
      </c>
      <c r="AK59" s="19"/>
    </row>
    <row r="60" spans="1:37" x14ac:dyDescent="0.3">
      <c r="A60" s="6" t="s">
        <v>148</v>
      </c>
      <c r="B60" t="s">
        <v>149</v>
      </c>
      <c r="C60" s="14" t="s">
        <v>39</v>
      </c>
      <c r="D60" s="15">
        <v>0.94700000000000006</v>
      </c>
      <c r="E60" s="15">
        <v>2.923</v>
      </c>
      <c r="F60" s="16">
        <v>1.976</v>
      </c>
      <c r="G60" s="5">
        <v>0</v>
      </c>
      <c r="H60" s="5">
        <v>0</v>
      </c>
      <c r="I60" s="17">
        <f t="shared" si="3"/>
        <v>0.45022237427300721</v>
      </c>
      <c r="J60" s="17">
        <f t="shared" si="4"/>
        <v>0</v>
      </c>
      <c r="K60" s="5">
        <v>0.64700000000000002</v>
      </c>
      <c r="L60" s="5">
        <v>5.2999999999999999E-2</v>
      </c>
      <c r="M60" s="5">
        <v>1.8000000000000002E-2</v>
      </c>
      <c r="N60" s="5">
        <v>0.15</v>
      </c>
      <c r="O60" s="18">
        <f t="shared" si="5"/>
        <v>0.8680000000000001</v>
      </c>
      <c r="P60" s="5">
        <v>5.1000000000000004E-2</v>
      </c>
      <c r="Q60" s="5">
        <v>2.8000000000000001E-2</v>
      </c>
      <c r="R60" s="18">
        <f t="shared" si="6"/>
        <v>7.9000000000000001E-2</v>
      </c>
      <c r="S60" s="5">
        <v>0</v>
      </c>
      <c r="T60" s="5">
        <v>1</v>
      </c>
      <c r="U60" s="5">
        <v>0</v>
      </c>
      <c r="V60" s="5">
        <v>0</v>
      </c>
      <c r="W60" s="5">
        <v>0.316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18">
        <f t="shared" si="7"/>
        <v>1.3160000000000001</v>
      </c>
      <c r="AD60" s="5">
        <v>0</v>
      </c>
      <c r="AE60" s="5">
        <v>1.607</v>
      </c>
      <c r="AF60" s="5">
        <v>0</v>
      </c>
      <c r="AG60" s="18">
        <f t="shared" si="8"/>
        <v>1.607</v>
      </c>
      <c r="AH60" s="5">
        <v>0</v>
      </c>
      <c r="AI60" s="17">
        <v>1</v>
      </c>
      <c r="AJ60" s="6" t="s">
        <v>148</v>
      </c>
      <c r="AK60" s="19"/>
    </row>
    <row r="61" spans="1:37" x14ac:dyDescent="0.3">
      <c r="A61" s="6" t="s">
        <v>150</v>
      </c>
      <c r="B61" t="s">
        <v>151</v>
      </c>
      <c r="C61" s="14" t="s">
        <v>39</v>
      </c>
      <c r="D61" s="15">
        <v>0.13100000000000001</v>
      </c>
      <c r="E61" s="15">
        <v>5.5E-2</v>
      </c>
      <c r="F61" s="16">
        <v>-7.6000000000000012E-2</v>
      </c>
      <c r="G61" s="5">
        <v>-7.0999999999999994E-2</v>
      </c>
      <c r="H61" s="5">
        <v>-5.0000000000000001E-3</v>
      </c>
      <c r="I61" s="17">
        <f t="shared" si="3"/>
        <v>0</v>
      </c>
      <c r="J61" s="17">
        <f t="shared" si="4"/>
        <v>0</v>
      </c>
      <c r="K61" s="5">
        <v>6.9000000000000006E-2</v>
      </c>
      <c r="L61" s="5">
        <v>1.4E-2</v>
      </c>
      <c r="M61" s="5">
        <v>5.0000000000000001E-3</v>
      </c>
      <c r="N61" s="5">
        <v>2.5999999999999999E-2</v>
      </c>
      <c r="O61" s="18">
        <f t="shared" si="5"/>
        <v>0.114</v>
      </c>
      <c r="P61" s="5">
        <v>8.0000000000000002E-3</v>
      </c>
      <c r="Q61" s="5">
        <v>8.9999999999999993E-3</v>
      </c>
      <c r="R61" s="18">
        <f t="shared" si="6"/>
        <v>1.7000000000000001E-2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5.5E-2</v>
      </c>
      <c r="Z61" s="5">
        <v>0</v>
      </c>
      <c r="AA61" s="5">
        <v>0</v>
      </c>
      <c r="AB61" s="5">
        <v>0</v>
      </c>
      <c r="AC61" s="18">
        <f t="shared" si="7"/>
        <v>5.5E-2</v>
      </c>
      <c r="AD61" s="5">
        <v>0</v>
      </c>
      <c r="AE61" s="5">
        <v>0</v>
      </c>
      <c r="AF61" s="5">
        <v>0</v>
      </c>
      <c r="AG61" s="18">
        <f t="shared" si="8"/>
        <v>0</v>
      </c>
      <c r="AH61" s="5">
        <v>0</v>
      </c>
      <c r="AI61" s="17">
        <v>0</v>
      </c>
      <c r="AJ61" s="6" t="s">
        <v>150</v>
      </c>
      <c r="AK61" s="19"/>
    </row>
    <row r="62" spans="1:37" x14ac:dyDescent="0.3">
      <c r="A62" s="6" t="s">
        <v>152</v>
      </c>
      <c r="B62" t="s">
        <v>153</v>
      </c>
      <c r="C62" s="14" t="s">
        <v>39</v>
      </c>
      <c r="D62" s="15">
        <v>1.5479999999999998</v>
      </c>
      <c r="E62" s="15">
        <v>1.536</v>
      </c>
      <c r="F62" s="16">
        <v>-1.1999999999999789E-2</v>
      </c>
      <c r="G62" s="5">
        <v>-1.0999999999999999E-2</v>
      </c>
      <c r="H62" s="5">
        <v>-1E-3</v>
      </c>
      <c r="I62" s="17">
        <f t="shared" si="3"/>
        <v>0</v>
      </c>
      <c r="J62" s="17">
        <f t="shared" si="4"/>
        <v>0</v>
      </c>
      <c r="K62" s="5">
        <v>1.034</v>
      </c>
      <c r="L62" s="5">
        <v>9.2999999999999999E-2</v>
      </c>
      <c r="M62" s="5">
        <v>3.2000000000000001E-2</v>
      </c>
      <c r="N62" s="5">
        <v>0.253</v>
      </c>
      <c r="O62" s="18">
        <f t="shared" si="5"/>
        <v>1.4119999999999999</v>
      </c>
      <c r="P62" s="5">
        <v>8.4999999999999992E-2</v>
      </c>
      <c r="Q62" s="5">
        <v>5.0999999999999997E-2</v>
      </c>
      <c r="R62" s="18">
        <f t="shared" si="6"/>
        <v>0.13599999999999998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18">
        <f t="shared" si="7"/>
        <v>0</v>
      </c>
      <c r="AD62" s="5">
        <v>0</v>
      </c>
      <c r="AE62" s="5">
        <v>0.78500000000000003</v>
      </c>
      <c r="AF62" s="5">
        <v>0.751</v>
      </c>
      <c r="AG62" s="18">
        <f t="shared" si="8"/>
        <v>1.536</v>
      </c>
      <c r="AH62" s="5">
        <v>0</v>
      </c>
      <c r="AI62" s="17">
        <v>0</v>
      </c>
      <c r="AJ62" s="6" t="s">
        <v>152</v>
      </c>
      <c r="AK62" s="19"/>
    </row>
    <row r="63" spans="1:37" x14ac:dyDescent="0.3">
      <c r="A63" s="6" t="s">
        <v>154</v>
      </c>
      <c r="B63" t="s">
        <v>155</v>
      </c>
      <c r="C63" s="14" t="s">
        <v>39</v>
      </c>
      <c r="D63" s="15">
        <v>1.9200000000000002</v>
      </c>
      <c r="E63" s="15">
        <v>2.4630000000000001</v>
      </c>
      <c r="F63" s="16">
        <v>0.54299999999999993</v>
      </c>
      <c r="G63" s="5">
        <v>0</v>
      </c>
      <c r="H63" s="5">
        <v>0</v>
      </c>
      <c r="I63" s="17">
        <f t="shared" si="3"/>
        <v>0.29638652050345105</v>
      </c>
      <c r="J63" s="17">
        <f t="shared" si="4"/>
        <v>0</v>
      </c>
      <c r="K63" s="5">
        <v>1.2730000000000001</v>
      </c>
      <c r="L63" s="5">
        <v>0.12</v>
      </c>
      <c r="M63" s="5">
        <v>4.1999999999999996E-2</v>
      </c>
      <c r="N63" s="5">
        <v>0.315</v>
      </c>
      <c r="O63" s="18">
        <f t="shared" si="5"/>
        <v>1.7500000000000002</v>
      </c>
      <c r="P63" s="5">
        <v>0.105</v>
      </c>
      <c r="Q63" s="5">
        <v>6.5000000000000002E-2</v>
      </c>
      <c r="R63" s="18">
        <f t="shared" si="6"/>
        <v>0.16999999999999998</v>
      </c>
      <c r="S63" s="5">
        <v>0</v>
      </c>
      <c r="T63" s="5">
        <v>0.73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18">
        <f t="shared" si="7"/>
        <v>0.73</v>
      </c>
      <c r="AD63" s="5">
        <v>0</v>
      </c>
      <c r="AE63" s="5">
        <v>0.93099999999999994</v>
      </c>
      <c r="AF63" s="5">
        <v>0.80199999999999994</v>
      </c>
      <c r="AG63" s="18">
        <f t="shared" si="8"/>
        <v>1.7329999999999999</v>
      </c>
      <c r="AH63" s="5">
        <v>0</v>
      </c>
      <c r="AI63" s="17">
        <v>1</v>
      </c>
      <c r="AJ63" s="6" t="s">
        <v>154</v>
      </c>
      <c r="AK63" s="19"/>
    </row>
    <row r="64" spans="1:37" x14ac:dyDescent="0.3">
      <c r="A64" s="6" t="s">
        <v>156</v>
      </c>
      <c r="B64" t="s">
        <v>157</v>
      </c>
      <c r="C64" s="14" t="s">
        <v>39</v>
      </c>
      <c r="D64" s="15">
        <v>1.2010000000000001</v>
      </c>
      <c r="E64" s="15">
        <v>0.623</v>
      </c>
      <c r="F64" s="16">
        <v>-0.57800000000000007</v>
      </c>
      <c r="G64" s="5">
        <v>-0.54300000000000004</v>
      </c>
      <c r="H64" s="5">
        <v>-3.5000000000000003E-2</v>
      </c>
      <c r="I64" s="17">
        <f t="shared" si="3"/>
        <v>0</v>
      </c>
      <c r="J64" s="17">
        <f t="shared" si="4"/>
        <v>0</v>
      </c>
      <c r="K64" s="5">
        <v>0.79299999999999993</v>
      </c>
      <c r="L64" s="5">
        <v>7.6000000000000012E-2</v>
      </c>
      <c r="M64" s="5">
        <v>2.6000000000000002E-2</v>
      </c>
      <c r="N64" s="5">
        <v>0.2</v>
      </c>
      <c r="O64" s="18">
        <f t="shared" si="5"/>
        <v>1.095</v>
      </c>
      <c r="P64" s="5">
        <v>6.5000000000000002E-2</v>
      </c>
      <c r="Q64" s="5">
        <v>4.1000000000000002E-2</v>
      </c>
      <c r="R64" s="18">
        <f t="shared" si="6"/>
        <v>0.10600000000000001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18">
        <f t="shared" si="7"/>
        <v>0</v>
      </c>
      <c r="AD64" s="5">
        <v>0</v>
      </c>
      <c r="AE64" s="5">
        <v>0.623</v>
      </c>
      <c r="AF64" s="5">
        <v>0</v>
      </c>
      <c r="AG64" s="18">
        <f t="shared" si="8"/>
        <v>0.623</v>
      </c>
      <c r="AH64" s="5">
        <v>0</v>
      </c>
      <c r="AI64" s="17">
        <v>0</v>
      </c>
      <c r="AJ64" s="6" t="s">
        <v>156</v>
      </c>
      <c r="AK64" s="19"/>
    </row>
    <row r="65" spans="1:37" x14ac:dyDescent="0.3">
      <c r="A65" s="6" t="s">
        <v>158</v>
      </c>
      <c r="B65" t="s">
        <v>159</v>
      </c>
      <c r="C65" s="14" t="s">
        <v>39</v>
      </c>
      <c r="D65" s="15">
        <v>7.0749999999999993</v>
      </c>
      <c r="E65" s="15">
        <v>10.349</v>
      </c>
      <c r="F65" s="16">
        <v>3.2740000000000009</v>
      </c>
      <c r="G65" s="5">
        <v>0</v>
      </c>
      <c r="H65" s="5">
        <v>0</v>
      </c>
      <c r="I65" s="17">
        <f t="shared" si="3"/>
        <v>0.6296247173639965</v>
      </c>
      <c r="J65" s="17">
        <f t="shared" si="4"/>
        <v>0</v>
      </c>
      <c r="K65" s="5">
        <v>4.7789999999999999</v>
      </c>
      <c r="L65" s="5">
        <v>0.41099999999999998</v>
      </c>
      <c r="M65" s="5">
        <v>0.14300000000000002</v>
      </c>
      <c r="N65" s="5">
        <v>1.1440000000000001</v>
      </c>
      <c r="O65" s="18">
        <f t="shared" si="5"/>
        <v>6.4769999999999994</v>
      </c>
      <c r="P65" s="5">
        <v>0.38</v>
      </c>
      <c r="Q65" s="5">
        <v>0.218</v>
      </c>
      <c r="R65" s="18">
        <f t="shared" si="6"/>
        <v>0.59799999999999998</v>
      </c>
      <c r="S65" s="5">
        <v>0</v>
      </c>
      <c r="T65" s="5">
        <v>5</v>
      </c>
      <c r="U65" s="5">
        <v>0.19700000000000001</v>
      </c>
      <c r="V65" s="5">
        <v>0</v>
      </c>
      <c r="W65" s="5">
        <v>0.61899999999999999</v>
      </c>
      <c r="X65" s="5">
        <v>0.441</v>
      </c>
      <c r="Y65" s="5">
        <v>0.6</v>
      </c>
      <c r="Z65" s="5">
        <v>0.16</v>
      </c>
      <c r="AA65" s="5">
        <v>0</v>
      </c>
      <c r="AB65" s="5">
        <v>0</v>
      </c>
      <c r="AC65" s="18">
        <f t="shared" si="7"/>
        <v>7.0169999999999995</v>
      </c>
      <c r="AD65" s="5">
        <v>0</v>
      </c>
      <c r="AE65" s="5">
        <v>0.95600000000000007</v>
      </c>
      <c r="AF65" s="5">
        <v>2.3759999999999999</v>
      </c>
      <c r="AG65" s="18">
        <f t="shared" si="8"/>
        <v>3.3319999999999999</v>
      </c>
      <c r="AH65" s="5">
        <v>0</v>
      </c>
      <c r="AI65" s="17">
        <v>0.92859999999999998</v>
      </c>
      <c r="AJ65" s="6" t="s">
        <v>158</v>
      </c>
      <c r="AK65" s="19"/>
    </row>
    <row r="66" spans="1:37" x14ac:dyDescent="0.3">
      <c r="A66" s="6" t="s">
        <v>160</v>
      </c>
      <c r="B66" t="s">
        <v>161</v>
      </c>
      <c r="C66" s="14" t="s">
        <v>39</v>
      </c>
      <c r="D66" s="15">
        <v>4.7039999999999988</v>
      </c>
      <c r="E66" s="15">
        <v>8.8109999999999999</v>
      </c>
      <c r="F66" s="16">
        <v>4.1070000000000011</v>
      </c>
      <c r="G66" s="5">
        <v>0</v>
      </c>
      <c r="H66" s="5">
        <v>0</v>
      </c>
      <c r="I66" s="17">
        <f t="shared" si="3"/>
        <v>0.72012257405515834</v>
      </c>
      <c r="J66" s="17">
        <f t="shared" si="4"/>
        <v>9.3519464305981168E-2</v>
      </c>
      <c r="K66" s="5">
        <v>2.7919999999999998</v>
      </c>
      <c r="L66" s="5">
        <v>0.377</v>
      </c>
      <c r="M66" s="5">
        <v>0.13</v>
      </c>
      <c r="N66" s="5">
        <v>0.90600000000000003</v>
      </c>
      <c r="O66" s="18">
        <f t="shared" si="5"/>
        <v>4.2049999999999992</v>
      </c>
      <c r="P66" s="5">
        <v>0.27900000000000003</v>
      </c>
      <c r="Q66" s="5">
        <v>0.22</v>
      </c>
      <c r="R66" s="18">
        <f t="shared" si="6"/>
        <v>0.499</v>
      </c>
      <c r="S66" s="5">
        <v>0</v>
      </c>
      <c r="T66" s="5">
        <v>3.6</v>
      </c>
      <c r="U66" s="5">
        <v>0.25600000000000001</v>
      </c>
      <c r="V66" s="5">
        <v>0</v>
      </c>
      <c r="W66" s="5">
        <v>0.66500000000000004</v>
      </c>
      <c r="X66" s="5">
        <v>0</v>
      </c>
      <c r="Y66" s="5">
        <v>1</v>
      </c>
      <c r="Z66" s="5">
        <v>0</v>
      </c>
      <c r="AA66" s="5">
        <v>0</v>
      </c>
      <c r="AB66" s="5">
        <v>0.82400000000000007</v>
      </c>
      <c r="AC66" s="18">
        <f t="shared" si="7"/>
        <v>6.3449999999999998</v>
      </c>
      <c r="AD66" s="5">
        <v>0</v>
      </c>
      <c r="AE66" s="5">
        <v>0.32599999999999996</v>
      </c>
      <c r="AF66" s="5">
        <v>2.14</v>
      </c>
      <c r="AG66" s="18">
        <f t="shared" si="8"/>
        <v>2.4660000000000002</v>
      </c>
      <c r="AH66" s="5">
        <v>0.82400000000000007</v>
      </c>
      <c r="AI66" s="17">
        <v>1</v>
      </c>
      <c r="AJ66" s="6" t="s">
        <v>160</v>
      </c>
      <c r="AK66" s="19"/>
    </row>
    <row r="67" spans="1:37" x14ac:dyDescent="0.3">
      <c r="A67" s="6" t="s">
        <v>162</v>
      </c>
      <c r="B67" t="s">
        <v>163</v>
      </c>
      <c r="C67" s="14" t="s">
        <v>39</v>
      </c>
      <c r="D67" s="15">
        <v>5.2000000000000005E-2</v>
      </c>
      <c r="E67" s="15">
        <v>0</v>
      </c>
      <c r="F67" s="16">
        <v>-5.2000000000000005E-2</v>
      </c>
      <c r="G67" s="5">
        <v>-4.9000000000000002E-2</v>
      </c>
      <c r="H67" s="5">
        <v>-3.0000000000000001E-3</v>
      </c>
      <c r="I67" s="17">
        <f t="shared" si="3"/>
        <v>0</v>
      </c>
      <c r="J67" s="17">
        <f t="shared" si="4"/>
        <v>0</v>
      </c>
      <c r="K67" s="5">
        <v>2.8000000000000001E-2</v>
      </c>
      <c r="L67" s="5">
        <v>6.0000000000000001E-3</v>
      </c>
      <c r="M67" s="5">
        <v>2E-3</v>
      </c>
      <c r="N67" s="5">
        <v>0.01</v>
      </c>
      <c r="O67" s="18">
        <f t="shared" si="5"/>
        <v>4.6000000000000006E-2</v>
      </c>
      <c r="P67" s="5">
        <v>3.0000000000000001E-3</v>
      </c>
      <c r="Q67" s="5">
        <v>3.0000000000000001E-3</v>
      </c>
      <c r="R67" s="18">
        <f t="shared" si="6"/>
        <v>6.0000000000000001E-3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18">
        <f t="shared" si="7"/>
        <v>0</v>
      </c>
      <c r="AD67" s="5">
        <v>0</v>
      </c>
      <c r="AE67" s="5">
        <v>0</v>
      </c>
      <c r="AF67" s="5">
        <v>0</v>
      </c>
      <c r="AG67" s="18">
        <f t="shared" si="8"/>
        <v>0</v>
      </c>
      <c r="AH67" s="5">
        <v>0</v>
      </c>
      <c r="AI67" s="17">
        <v>0</v>
      </c>
      <c r="AJ67" s="6" t="s">
        <v>162</v>
      </c>
      <c r="AK67" s="19"/>
    </row>
    <row r="68" spans="1:37" x14ac:dyDescent="0.3">
      <c r="A68" s="6" t="s">
        <v>164</v>
      </c>
      <c r="B68" t="s">
        <v>165</v>
      </c>
      <c r="C68" s="14" t="s">
        <v>39</v>
      </c>
      <c r="D68" s="15">
        <v>11.150000000000002</v>
      </c>
      <c r="E68" s="15">
        <v>31.428999999999995</v>
      </c>
      <c r="F68" s="16">
        <v>20.278999999999993</v>
      </c>
      <c r="G68" s="5">
        <v>0</v>
      </c>
      <c r="H68" s="5">
        <v>0</v>
      </c>
      <c r="I68" s="17">
        <f t="shared" si="3"/>
        <v>0.48942059881001632</v>
      </c>
      <c r="J68" s="17">
        <f t="shared" si="4"/>
        <v>0</v>
      </c>
      <c r="K68" s="5">
        <v>7.4250000000000007</v>
      </c>
      <c r="L68" s="5">
        <v>0.67900000000000005</v>
      </c>
      <c r="M68" s="5">
        <v>0.23699999999999999</v>
      </c>
      <c r="N68" s="5">
        <v>1.8360000000000003</v>
      </c>
      <c r="O68" s="18">
        <f t="shared" si="5"/>
        <v>10.177000000000001</v>
      </c>
      <c r="P68" s="5">
        <v>0.60699999999999998</v>
      </c>
      <c r="Q68" s="5">
        <v>0.36599999999999999</v>
      </c>
      <c r="R68" s="18">
        <f t="shared" si="6"/>
        <v>0.97299999999999998</v>
      </c>
      <c r="S68" s="5">
        <v>0</v>
      </c>
      <c r="T68" s="5">
        <v>9.3010000000000002</v>
      </c>
      <c r="U68" s="5">
        <v>1.04</v>
      </c>
      <c r="V68" s="5">
        <v>0</v>
      </c>
      <c r="W68" s="5">
        <v>2.02</v>
      </c>
      <c r="X68" s="5">
        <v>1.732</v>
      </c>
      <c r="Y68" s="5">
        <v>1</v>
      </c>
      <c r="Z68" s="5">
        <v>0.28899999999999998</v>
      </c>
      <c r="AA68" s="5">
        <v>0</v>
      </c>
      <c r="AB68" s="5">
        <v>0</v>
      </c>
      <c r="AC68" s="18">
        <f t="shared" si="7"/>
        <v>15.382</v>
      </c>
      <c r="AD68" s="5">
        <v>0</v>
      </c>
      <c r="AE68" s="5">
        <v>9.2989999999999995</v>
      </c>
      <c r="AF68" s="5">
        <v>6.7479999999999993</v>
      </c>
      <c r="AG68" s="18">
        <f t="shared" si="8"/>
        <v>16.046999999999997</v>
      </c>
      <c r="AH68" s="5">
        <v>0</v>
      </c>
      <c r="AI68" s="17">
        <v>1</v>
      </c>
      <c r="AJ68" s="6" t="s">
        <v>164</v>
      </c>
      <c r="AK68" s="19"/>
    </row>
    <row r="69" spans="1:37" x14ac:dyDescent="0.3">
      <c r="A69" s="6" t="s">
        <v>166</v>
      </c>
      <c r="B69" t="s">
        <v>167</v>
      </c>
      <c r="C69" s="14" t="s">
        <v>39</v>
      </c>
      <c r="D69" s="15">
        <v>11.829000000000001</v>
      </c>
      <c r="E69" s="15">
        <v>18.606999999999999</v>
      </c>
      <c r="F69" s="16">
        <v>6.7779999999999987</v>
      </c>
      <c r="G69" s="5">
        <v>0</v>
      </c>
      <c r="H69" s="5">
        <v>0</v>
      </c>
      <c r="I69" s="17">
        <f t="shared" si="3"/>
        <v>0.53318224324179075</v>
      </c>
      <c r="J69" s="17">
        <f t="shared" si="4"/>
        <v>4.417692266351373E-2</v>
      </c>
      <c r="K69" s="5">
        <v>7.9640000000000004</v>
      </c>
      <c r="L69" s="5">
        <v>0.69599999999999995</v>
      </c>
      <c r="M69" s="5">
        <v>0.24199999999999999</v>
      </c>
      <c r="N69" s="5">
        <v>1.919</v>
      </c>
      <c r="O69" s="18">
        <f t="shared" si="5"/>
        <v>10.821000000000002</v>
      </c>
      <c r="P69" s="5">
        <v>0.6379999999999999</v>
      </c>
      <c r="Q69" s="5">
        <v>0.37</v>
      </c>
      <c r="R69" s="18">
        <f t="shared" si="6"/>
        <v>1.008</v>
      </c>
      <c r="S69" s="5">
        <v>0</v>
      </c>
      <c r="T69" s="5">
        <v>8</v>
      </c>
      <c r="U69" s="5">
        <v>0.27400000000000002</v>
      </c>
      <c r="V69" s="5">
        <v>0</v>
      </c>
      <c r="W69" s="5">
        <v>0.26600000000000001</v>
      </c>
      <c r="X69" s="5">
        <v>1.143</v>
      </c>
      <c r="Y69" s="5">
        <v>0</v>
      </c>
      <c r="Z69" s="5">
        <v>0</v>
      </c>
      <c r="AA69" s="5">
        <v>0</v>
      </c>
      <c r="AB69" s="5">
        <v>0.82199999999999995</v>
      </c>
      <c r="AC69" s="18">
        <f t="shared" si="7"/>
        <v>10.505000000000001</v>
      </c>
      <c r="AD69" s="5">
        <v>0</v>
      </c>
      <c r="AE69" s="5">
        <v>4.0810000000000004</v>
      </c>
      <c r="AF69" s="5">
        <v>4.0209999999999999</v>
      </c>
      <c r="AG69" s="18">
        <f t="shared" si="8"/>
        <v>8.1020000000000003</v>
      </c>
      <c r="AH69" s="5">
        <v>0.82199999999999995</v>
      </c>
      <c r="AI69" s="17">
        <v>0.94440000000000002</v>
      </c>
      <c r="AJ69" s="6" t="s">
        <v>166</v>
      </c>
      <c r="AK69" s="19"/>
    </row>
    <row r="70" spans="1:37" x14ac:dyDescent="0.3">
      <c r="A70" s="6" t="s">
        <v>168</v>
      </c>
      <c r="B70" t="s">
        <v>169</v>
      </c>
      <c r="C70" s="14" t="s">
        <v>39</v>
      </c>
      <c r="D70" s="15">
        <v>19.657000000000004</v>
      </c>
      <c r="E70" s="15">
        <v>39.558</v>
      </c>
      <c r="F70" s="16">
        <v>19.900999999999996</v>
      </c>
      <c r="G70" s="5">
        <v>0</v>
      </c>
      <c r="H70" s="5">
        <v>0</v>
      </c>
      <c r="I70" s="17">
        <f t="shared" si="3"/>
        <v>0.33103516355730828</v>
      </c>
      <c r="J70" s="17">
        <f t="shared" si="4"/>
        <v>0</v>
      </c>
      <c r="K70" s="5">
        <v>13.268000000000001</v>
      </c>
      <c r="L70" s="5">
        <v>1.151</v>
      </c>
      <c r="M70" s="5">
        <v>0.40300000000000002</v>
      </c>
      <c r="N70" s="5">
        <v>3.165</v>
      </c>
      <c r="O70" s="18">
        <f t="shared" si="5"/>
        <v>17.987000000000002</v>
      </c>
      <c r="P70" s="5">
        <v>1.0580000000000001</v>
      </c>
      <c r="Q70" s="5">
        <v>0.61199999999999999</v>
      </c>
      <c r="R70" s="18">
        <f t="shared" si="6"/>
        <v>1.67</v>
      </c>
      <c r="S70" s="5">
        <v>0</v>
      </c>
      <c r="T70" s="5">
        <v>7.3109999999999999</v>
      </c>
      <c r="U70" s="5">
        <v>0.35</v>
      </c>
      <c r="V70" s="5">
        <v>0</v>
      </c>
      <c r="W70" s="5">
        <v>1.379</v>
      </c>
      <c r="X70" s="5">
        <v>1.6639999999999999</v>
      </c>
      <c r="Y70" s="5">
        <v>3.8419999999999992</v>
      </c>
      <c r="Z70" s="5">
        <v>0.32900000000000001</v>
      </c>
      <c r="AA70" s="5">
        <v>0.34300000000000003</v>
      </c>
      <c r="AB70" s="5">
        <v>0</v>
      </c>
      <c r="AC70" s="18">
        <f t="shared" si="7"/>
        <v>15.217999999999998</v>
      </c>
      <c r="AD70" s="5">
        <v>0</v>
      </c>
      <c r="AE70" s="5">
        <v>20.529</v>
      </c>
      <c r="AF70" s="5">
        <v>3.8109999999999999</v>
      </c>
      <c r="AG70" s="18">
        <f t="shared" si="8"/>
        <v>24.34</v>
      </c>
      <c r="AH70" s="5">
        <v>0</v>
      </c>
      <c r="AI70" s="17">
        <v>0.86050000000000004</v>
      </c>
      <c r="AJ70" s="6" t="s">
        <v>168</v>
      </c>
      <c r="AK70" s="19"/>
    </row>
    <row r="71" spans="1:37" x14ac:dyDescent="0.3">
      <c r="A71" s="6" t="s">
        <v>170</v>
      </c>
      <c r="B71" t="s">
        <v>171</v>
      </c>
      <c r="C71" s="14" t="s">
        <v>39</v>
      </c>
      <c r="D71" s="15">
        <v>0.33500000000000002</v>
      </c>
      <c r="E71" s="15">
        <v>1.1930000000000001</v>
      </c>
      <c r="F71" s="16">
        <v>0.8580000000000001</v>
      </c>
      <c r="G71" s="5">
        <v>0</v>
      </c>
      <c r="H71" s="5">
        <v>0</v>
      </c>
      <c r="I71" s="17">
        <f t="shared" ref="I71:I134" si="9">IFERROR(((AI71*AC71)/(AC71+AG71)),0)</f>
        <v>0.83822296730930423</v>
      </c>
      <c r="J71" s="17">
        <f t="shared" ref="J71:J134" si="10">IFERROR(AH71/(AG71+AC71),0)</f>
        <v>0</v>
      </c>
      <c r="K71" s="5">
        <v>0.23499999999999999</v>
      </c>
      <c r="L71" s="5">
        <v>1.6E-2</v>
      </c>
      <c r="M71" s="5">
        <v>5.0000000000000001E-3</v>
      </c>
      <c r="N71" s="5">
        <v>5.2999999999999999E-2</v>
      </c>
      <c r="O71" s="18">
        <f t="shared" ref="O71:O134" si="11">SUM(K71:N71)</f>
        <v>0.309</v>
      </c>
      <c r="P71" s="5">
        <v>1.8000000000000002E-2</v>
      </c>
      <c r="Q71" s="5">
        <v>8.0000000000000002E-3</v>
      </c>
      <c r="R71" s="18">
        <f t="shared" ref="R71:R134" si="12">SUM(P71:Q71)</f>
        <v>2.6000000000000002E-2</v>
      </c>
      <c r="S71" s="5">
        <v>0</v>
      </c>
      <c r="T71" s="5">
        <v>1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18">
        <f t="shared" ref="AC71:AC134" si="13">SUM(S71:AB71)</f>
        <v>1</v>
      </c>
      <c r="AD71" s="5">
        <v>0</v>
      </c>
      <c r="AE71" s="5">
        <v>0</v>
      </c>
      <c r="AF71" s="5">
        <v>0.193</v>
      </c>
      <c r="AG71" s="18">
        <f t="shared" ref="AG71:AG134" si="14">SUM(AD71:AF71)</f>
        <v>0.193</v>
      </c>
      <c r="AH71" s="5">
        <v>0</v>
      </c>
      <c r="AI71" s="17">
        <v>1</v>
      </c>
      <c r="AJ71" s="6" t="s">
        <v>170</v>
      </c>
      <c r="AK71" s="19"/>
    </row>
    <row r="72" spans="1:37" x14ac:dyDescent="0.3">
      <c r="A72" s="6" t="s">
        <v>172</v>
      </c>
      <c r="B72" t="s">
        <v>173</v>
      </c>
      <c r="C72" s="14" t="s">
        <v>39</v>
      </c>
      <c r="D72" s="15">
        <v>6.2330000000000005</v>
      </c>
      <c r="E72" s="15">
        <v>10.421999999999999</v>
      </c>
      <c r="F72" s="16">
        <v>4.1889999999999983</v>
      </c>
      <c r="G72" s="5">
        <v>0</v>
      </c>
      <c r="H72" s="5">
        <v>0</v>
      </c>
      <c r="I72" s="17">
        <f t="shared" si="9"/>
        <v>0.62425638073306466</v>
      </c>
      <c r="J72" s="17">
        <f t="shared" si="10"/>
        <v>4.432930339666092E-2</v>
      </c>
      <c r="K72" s="5">
        <v>4.1260000000000003</v>
      </c>
      <c r="L72" s="5">
        <v>0.39</v>
      </c>
      <c r="M72" s="5">
        <v>0.13700000000000001</v>
      </c>
      <c r="N72" s="5">
        <v>1.026</v>
      </c>
      <c r="O72" s="18">
        <f t="shared" si="11"/>
        <v>5.6790000000000003</v>
      </c>
      <c r="P72" s="5">
        <v>0.34099999999999997</v>
      </c>
      <c r="Q72" s="5">
        <v>0.21299999999999999</v>
      </c>
      <c r="R72" s="18">
        <f t="shared" si="12"/>
        <v>0.55399999999999994</v>
      </c>
      <c r="S72" s="5">
        <v>0</v>
      </c>
      <c r="T72" s="5">
        <v>3.5</v>
      </c>
      <c r="U72" s="5">
        <v>0.20300000000000001</v>
      </c>
      <c r="V72" s="5">
        <v>1.1000000000000001</v>
      </c>
      <c r="W72" s="5">
        <v>0.36399999999999999</v>
      </c>
      <c r="X72" s="5">
        <v>0.46199999999999997</v>
      </c>
      <c r="Y72" s="5">
        <v>0.41500000000000004</v>
      </c>
      <c r="Z72" s="5">
        <v>0</v>
      </c>
      <c r="AA72" s="5">
        <v>0</v>
      </c>
      <c r="AB72" s="5">
        <v>0.46200000000000002</v>
      </c>
      <c r="AC72" s="18">
        <f t="shared" si="13"/>
        <v>6.5059999999999993</v>
      </c>
      <c r="AD72" s="5">
        <v>0</v>
      </c>
      <c r="AE72" s="5">
        <v>2.1669999999999998</v>
      </c>
      <c r="AF72" s="5">
        <v>1.7489999999999999</v>
      </c>
      <c r="AG72" s="18">
        <f t="shared" si="14"/>
        <v>3.9159999999999995</v>
      </c>
      <c r="AH72" s="5">
        <v>0.46200000000000002</v>
      </c>
      <c r="AI72" s="17">
        <v>1</v>
      </c>
      <c r="AJ72" s="6" t="s">
        <v>172</v>
      </c>
      <c r="AK72" s="19"/>
    </row>
    <row r="73" spans="1:37" x14ac:dyDescent="0.3">
      <c r="A73" s="6" t="s">
        <v>174</v>
      </c>
      <c r="B73" t="s">
        <v>175</v>
      </c>
      <c r="C73" s="14" t="s">
        <v>39</v>
      </c>
      <c r="D73" s="15">
        <v>67.812999999999988</v>
      </c>
      <c r="E73" s="15">
        <v>119.81</v>
      </c>
      <c r="F73" s="16">
        <v>51.997000000000014</v>
      </c>
      <c r="G73" s="5">
        <v>0</v>
      </c>
      <c r="H73" s="5">
        <v>0</v>
      </c>
      <c r="I73" s="17">
        <f t="shared" si="9"/>
        <v>0.69253818546031209</v>
      </c>
      <c r="J73" s="17">
        <f t="shared" si="10"/>
        <v>0</v>
      </c>
      <c r="K73" s="5">
        <v>45.786000000000001</v>
      </c>
      <c r="L73" s="5">
        <v>3.9579999999999997</v>
      </c>
      <c r="M73" s="5">
        <v>1.385</v>
      </c>
      <c r="N73" s="5">
        <v>10.934999999999999</v>
      </c>
      <c r="O73" s="18">
        <f t="shared" si="11"/>
        <v>62.063999999999993</v>
      </c>
      <c r="P73" s="5">
        <v>3.649</v>
      </c>
      <c r="Q73" s="5">
        <v>2.1</v>
      </c>
      <c r="R73" s="18">
        <f t="shared" si="12"/>
        <v>5.7490000000000006</v>
      </c>
      <c r="S73" s="5">
        <v>0.311</v>
      </c>
      <c r="T73" s="5">
        <v>45.110999999999997</v>
      </c>
      <c r="U73" s="5">
        <v>3.4169999999999998</v>
      </c>
      <c r="V73" s="5">
        <v>0</v>
      </c>
      <c r="W73" s="5">
        <v>11.772</v>
      </c>
      <c r="X73" s="5">
        <v>5.4359999999999999</v>
      </c>
      <c r="Y73" s="5">
        <v>15.031000000000001</v>
      </c>
      <c r="Z73" s="5">
        <v>1.895</v>
      </c>
      <c r="AA73" s="5">
        <v>0</v>
      </c>
      <c r="AB73" s="5">
        <v>0</v>
      </c>
      <c r="AC73" s="18">
        <f t="shared" si="13"/>
        <v>82.972999999999999</v>
      </c>
      <c r="AD73" s="5">
        <v>5.6820000000000004</v>
      </c>
      <c r="AE73" s="5">
        <v>25.957000000000001</v>
      </c>
      <c r="AF73" s="5">
        <v>5.1980000000000004</v>
      </c>
      <c r="AG73" s="18">
        <f t="shared" si="14"/>
        <v>36.837000000000003</v>
      </c>
      <c r="AH73" s="5">
        <v>0</v>
      </c>
      <c r="AI73" s="17">
        <v>1</v>
      </c>
      <c r="AJ73" s="6" t="s">
        <v>174</v>
      </c>
      <c r="AK73" s="19"/>
    </row>
    <row r="74" spans="1:37" x14ac:dyDescent="0.3">
      <c r="A74" s="6" t="s">
        <v>176</v>
      </c>
      <c r="B74" t="s">
        <v>177</v>
      </c>
      <c r="C74" s="14" t="s">
        <v>39</v>
      </c>
      <c r="D74" s="15">
        <v>10.682</v>
      </c>
      <c r="E74" s="15">
        <v>20.362000000000002</v>
      </c>
      <c r="F74" s="16">
        <v>9.6800000000000015</v>
      </c>
      <c r="G74" s="5">
        <v>0</v>
      </c>
      <c r="H74" s="5">
        <v>0</v>
      </c>
      <c r="I74" s="17">
        <f t="shared" si="9"/>
        <v>0.466767350947844</v>
      </c>
      <c r="J74" s="17">
        <f t="shared" si="10"/>
        <v>1.1639328160298593E-2</v>
      </c>
      <c r="K74" s="5">
        <v>7.117</v>
      </c>
      <c r="L74" s="5">
        <v>0.64800000000000013</v>
      </c>
      <c r="M74" s="5">
        <v>0.22600000000000001</v>
      </c>
      <c r="N74" s="5">
        <v>1.7610000000000001</v>
      </c>
      <c r="O74" s="18">
        <f t="shared" si="11"/>
        <v>9.7520000000000007</v>
      </c>
      <c r="P74" s="5">
        <v>0.58199999999999996</v>
      </c>
      <c r="Q74" s="5">
        <v>0.34799999999999998</v>
      </c>
      <c r="R74" s="18">
        <f t="shared" si="12"/>
        <v>0.92999999999999994</v>
      </c>
      <c r="S74" s="5">
        <v>0</v>
      </c>
      <c r="T74" s="5">
        <v>7</v>
      </c>
      <c r="U74" s="5">
        <v>0</v>
      </c>
      <c r="V74" s="5">
        <v>0</v>
      </c>
      <c r="W74" s="5">
        <v>0.23699999999999999</v>
      </c>
      <c r="X74" s="5">
        <v>2.0860000000000003</v>
      </c>
      <c r="Y74" s="5">
        <v>0</v>
      </c>
      <c r="Z74" s="5">
        <v>0</v>
      </c>
      <c r="AA74" s="5">
        <v>0.47199999999999998</v>
      </c>
      <c r="AB74" s="5">
        <v>0.23699999999999999</v>
      </c>
      <c r="AC74" s="18">
        <f t="shared" si="13"/>
        <v>10.032</v>
      </c>
      <c r="AD74" s="5">
        <v>0</v>
      </c>
      <c r="AE74" s="5">
        <v>7.0529999999999999</v>
      </c>
      <c r="AF74" s="5">
        <v>3.2770000000000001</v>
      </c>
      <c r="AG74" s="18">
        <f t="shared" si="14"/>
        <v>10.33</v>
      </c>
      <c r="AH74" s="5">
        <v>0.23699999999999999</v>
      </c>
      <c r="AI74" s="17">
        <v>0.94740000000000002</v>
      </c>
      <c r="AJ74" s="6" t="s">
        <v>176</v>
      </c>
      <c r="AK74" s="19"/>
    </row>
    <row r="75" spans="1:37" x14ac:dyDescent="0.3">
      <c r="A75" s="6" t="s">
        <v>178</v>
      </c>
      <c r="B75" t="s">
        <v>179</v>
      </c>
      <c r="C75" s="14" t="s">
        <v>39</v>
      </c>
      <c r="D75" s="15">
        <v>4.3319999999999999</v>
      </c>
      <c r="E75" s="15">
        <v>4.8780000000000001</v>
      </c>
      <c r="F75" s="16">
        <v>0.54600000000000026</v>
      </c>
      <c r="G75" s="5">
        <v>0</v>
      </c>
      <c r="H75" s="5">
        <v>0</v>
      </c>
      <c r="I75" s="17">
        <f t="shared" si="9"/>
        <v>0.50582232472324729</v>
      </c>
      <c r="J75" s="17">
        <f t="shared" si="10"/>
        <v>0</v>
      </c>
      <c r="K75" s="5">
        <v>2.7970000000000002</v>
      </c>
      <c r="L75" s="5">
        <v>0.29100000000000004</v>
      </c>
      <c r="M75" s="5">
        <v>0.10200000000000001</v>
      </c>
      <c r="N75" s="5">
        <v>0.73799999999999999</v>
      </c>
      <c r="O75" s="18">
        <f t="shared" si="11"/>
        <v>3.9279999999999999</v>
      </c>
      <c r="P75" s="5">
        <v>0.24199999999999999</v>
      </c>
      <c r="Q75" s="5">
        <v>0.16200000000000001</v>
      </c>
      <c r="R75" s="18">
        <f t="shared" si="12"/>
        <v>0.40400000000000003</v>
      </c>
      <c r="S75" s="5">
        <v>0</v>
      </c>
      <c r="T75" s="5">
        <v>2.31</v>
      </c>
      <c r="U75" s="5">
        <v>0</v>
      </c>
      <c r="V75" s="5">
        <v>0</v>
      </c>
      <c r="W75" s="5">
        <v>0.46899999999999997</v>
      </c>
      <c r="X75" s="5">
        <v>0.182</v>
      </c>
      <c r="Y75" s="5">
        <v>0</v>
      </c>
      <c r="Z75" s="5">
        <v>0</v>
      </c>
      <c r="AA75" s="5">
        <v>0</v>
      </c>
      <c r="AB75" s="5">
        <v>0</v>
      </c>
      <c r="AC75" s="18">
        <f t="shared" si="13"/>
        <v>2.9609999999999999</v>
      </c>
      <c r="AD75" s="5">
        <v>0</v>
      </c>
      <c r="AE75" s="5">
        <v>0</v>
      </c>
      <c r="AF75" s="5">
        <v>1.917</v>
      </c>
      <c r="AG75" s="18">
        <f t="shared" si="14"/>
        <v>1.917</v>
      </c>
      <c r="AH75" s="5">
        <v>0</v>
      </c>
      <c r="AI75" s="17">
        <v>0.83330000000000004</v>
      </c>
      <c r="AJ75" s="6" t="s">
        <v>178</v>
      </c>
      <c r="AK75" s="19"/>
    </row>
    <row r="76" spans="1:37" x14ac:dyDescent="0.3">
      <c r="A76" s="6" t="s">
        <v>180</v>
      </c>
      <c r="B76" t="s">
        <v>181</v>
      </c>
      <c r="C76" s="14" t="s">
        <v>39</v>
      </c>
      <c r="D76" s="15">
        <v>0.27800000000000002</v>
      </c>
      <c r="E76" s="15">
        <v>1.1259999999999999</v>
      </c>
      <c r="F76" s="16">
        <v>0.84799999999999986</v>
      </c>
      <c r="G76" s="5">
        <v>0</v>
      </c>
      <c r="H76" s="5">
        <v>0</v>
      </c>
      <c r="I76" s="17">
        <f t="shared" si="9"/>
        <v>0.77264653641207826</v>
      </c>
      <c r="J76" s="17">
        <f t="shared" si="10"/>
        <v>0</v>
      </c>
      <c r="K76" s="5">
        <v>0.193</v>
      </c>
      <c r="L76" s="5">
        <v>1.5000000000000001E-2</v>
      </c>
      <c r="M76" s="5">
        <v>5.0000000000000001E-3</v>
      </c>
      <c r="N76" s="5">
        <v>4.3999999999999997E-2</v>
      </c>
      <c r="O76" s="18">
        <f t="shared" si="11"/>
        <v>0.25700000000000001</v>
      </c>
      <c r="P76" s="5">
        <v>1.4E-2</v>
      </c>
      <c r="Q76" s="5">
        <v>7.0000000000000001E-3</v>
      </c>
      <c r="R76" s="18">
        <f t="shared" si="12"/>
        <v>2.1000000000000001E-2</v>
      </c>
      <c r="S76" s="5">
        <v>0</v>
      </c>
      <c r="T76" s="5">
        <v>0.87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18">
        <f t="shared" si="13"/>
        <v>0.87</v>
      </c>
      <c r="AD76" s="5">
        <v>0</v>
      </c>
      <c r="AE76" s="5">
        <v>0.25600000000000001</v>
      </c>
      <c r="AF76" s="5">
        <v>0</v>
      </c>
      <c r="AG76" s="18">
        <f t="shared" si="14"/>
        <v>0.25600000000000001</v>
      </c>
      <c r="AH76" s="5">
        <v>0</v>
      </c>
      <c r="AI76" s="17">
        <v>1</v>
      </c>
      <c r="AJ76" s="6" t="s">
        <v>180</v>
      </c>
      <c r="AK76" s="19"/>
    </row>
    <row r="77" spans="1:37" x14ac:dyDescent="0.3">
      <c r="A77" s="6" t="s">
        <v>182</v>
      </c>
      <c r="B77" t="s">
        <v>183</v>
      </c>
      <c r="C77" s="14" t="s">
        <v>39</v>
      </c>
      <c r="D77" s="15">
        <v>1.2260000000000002</v>
      </c>
      <c r="E77" s="15">
        <v>2.032</v>
      </c>
      <c r="F77" s="16">
        <v>0.80599999999999983</v>
      </c>
      <c r="G77" s="5">
        <v>0</v>
      </c>
      <c r="H77" s="5">
        <v>0</v>
      </c>
      <c r="I77" s="17">
        <f t="shared" si="9"/>
        <v>0</v>
      </c>
      <c r="J77" s="17">
        <f t="shared" si="10"/>
        <v>0.21161417322834644</v>
      </c>
      <c r="K77" s="5">
        <v>0.80800000000000005</v>
      </c>
      <c r="L77" s="5">
        <v>7.8000000000000014E-2</v>
      </c>
      <c r="M77" s="5">
        <v>2.7000000000000003E-2</v>
      </c>
      <c r="N77" s="5">
        <v>0.20400000000000001</v>
      </c>
      <c r="O77" s="18">
        <f t="shared" si="11"/>
        <v>1.1170000000000002</v>
      </c>
      <c r="P77" s="5">
        <v>6.7000000000000004E-2</v>
      </c>
      <c r="Q77" s="5">
        <v>4.2000000000000003E-2</v>
      </c>
      <c r="R77" s="18">
        <f t="shared" si="12"/>
        <v>0.10900000000000001</v>
      </c>
      <c r="S77" s="5">
        <v>0</v>
      </c>
      <c r="T77" s="5">
        <v>0</v>
      </c>
      <c r="U77" s="5">
        <v>0</v>
      </c>
      <c r="V77" s="5">
        <v>0</v>
      </c>
      <c r="W77" s="5">
        <v>0.06</v>
      </c>
      <c r="X77" s="5">
        <v>0</v>
      </c>
      <c r="Y77" s="5">
        <v>0.60000000000000009</v>
      </c>
      <c r="Z77" s="5">
        <v>5.0000000000000001E-3</v>
      </c>
      <c r="AA77" s="5">
        <v>0</v>
      </c>
      <c r="AB77" s="5">
        <v>0</v>
      </c>
      <c r="AC77" s="18">
        <f t="shared" si="13"/>
        <v>0.66500000000000015</v>
      </c>
      <c r="AD77" s="5">
        <v>0</v>
      </c>
      <c r="AE77" s="5">
        <v>1.367</v>
      </c>
      <c r="AF77" s="5">
        <v>0</v>
      </c>
      <c r="AG77" s="18">
        <f t="shared" si="14"/>
        <v>1.367</v>
      </c>
      <c r="AH77" s="5">
        <v>0.43</v>
      </c>
      <c r="AI77" s="17">
        <v>0</v>
      </c>
      <c r="AJ77" s="6" t="s">
        <v>182</v>
      </c>
      <c r="AK77" s="19"/>
    </row>
    <row r="78" spans="1:37" x14ac:dyDescent="0.3">
      <c r="A78" s="6" t="s">
        <v>184</v>
      </c>
      <c r="B78" t="s">
        <v>185</v>
      </c>
      <c r="C78" s="14" t="s">
        <v>39</v>
      </c>
      <c r="D78" s="15">
        <v>13.981</v>
      </c>
      <c r="E78" s="15">
        <v>16.204000000000001</v>
      </c>
      <c r="F78" s="16">
        <v>2.2230000000000008</v>
      </c>
      <c r="G78" s="5">
        <v>0</v>
      </c>
      <c r="H78" s="5">
        <v>0</v>
      </c>
      <c r="I78" s="17">
        <f t="shared" si="9"/>
        <v>0.69284281041718088</v>
      </c>
      <c r="J78" s="17">
        <f t="shared" si="10"/>
        <v>9.2508022710441867E-2</v>
      </c>
      <c r="K78" s="5">
        <v>9.2409999999999997</v>
      </c>
      <c r="L78" s="5">
        <v>0.873</v>
      </c>
      <c r="M78" s="5">
        <v>0.30400000000000005</v>
      </c>
      <c r="N78" s="5">
        <v>2.323</v>
      </c>
      <c r="O78" s="18">
        <f t="shared" si="11"/>
        <v>12.741</v>
      </c>
      <c r="P78" s="5">
        <v>0.76600000000000001</v>
      </c>
      <c r="Q78" s="5">
        <v>0.47399999999999998</v>
      </c>
      <c r="R78" s="18">
        <f t="shared" si="12"/>
        <v>1.24</v>
      </c>
      <c r="S78" s="5">
        <v>0</v>
      </c>
      <c r="T78" s="5">
        <v>8.9109999999999996</v>
      </c>
      <c r="U78" s="5">
        <v>0</v>
      </c>
      <c r="V78" s="5">
        <v>0</v>
      </c>
      <c r="W78" s="5">
        <v>0.95</v>
      </c>
      <c r="X78" s="5">
        <v>0</v>
      </c>
      <c r="Y78" s="5">
        <v>0.88700000000000012</v>
      </c>
      <c r="Z78" s="5">
        <v>0</v>
      </c>
      <c r="AA78" s="5">
        <v>0</v>
      </c>
      <c r="AB78" s="5">
        <v>1.4990000000000001</v>
      </c>
      <c r="AC78" s="18">
        <f t="shared" si="13"/>
        <v>12.247</v>
      </c>
      <c r="AD78" s="5">
        <v>0</v>
      </c>
      <c r="AE78" s="5">
        <v>3.3570000000000002</v>
      </c>
      <c r="AF78" s="5">
        <v>0.60000000000000009</v>
      </c>
      <c r="AG78" s="18">
        <f t="shared" si="14"/>
        <v>3.9570000000000003</v>
      </c>
      <c r="AH78" s="5">
        <v>1.4990000000000001</v>
      </c>
      <c r="AI78" s="17">
        <v>0.91669999999999996</v>
      </c>
      <c r="AJ78" s="6" t="s">
        <v>184</v>
      </c>
      <c r="AK78" s="19"/>
    </row>
    <row r="79" spans="1:37" x14ac:dyDescent="0.3">
      <c r="A79" s="6" t="s">
        <v>186</v>
      </c>
      <c r="B79" t="s">
        <v>187</v>
      </c>
      <c r="C79" s="14" t="s">
        <v>39</v>
      </c>
      <c r="D79" s="15">
        <v>8.990000000000002</v>
      </c>
      <c r="E79" s="15">
        <v>14.794</v>
      </c>
      <c r="F79" s="16">
        <v>5.8039999999999985</v>
      </c>
      <c r="G79" s="5">
        <v>0</v>
      </c>
      <c r="H79" s="5">
        <v>0</v>
      </c>
      <c r="I79" s="17">
        <f t="shared" si="9"/>
        <v>0.64745903744761391</v>
      </c>
      <c r="J79" s="17">
        <f t="shared" si="10"/>
        <v>0</v>
      </c>
      <c r="K79" s="5">
        <v>6.0410000000000004</v>
      </c>
      <c r="L79" s="5">
        <v>0.53</v>
      </c>
      <c r="M79" s="5">
        <v>0.184</v>
      </c>
      <c r="N79" s="5">
        <v>1.4669999999999999</v>
      </c>
      <c r="O79" s="18">
        <f t="shared" si="11"/>
        <v>8.2220000000000013</v>
      </c>
      <c r="P79" s="5">
        <v>0.48599999999999999</v>
      </c>
      <c r="Q79" s="5">
        <v>0.28199999999999997</v>
      </c>
      <c r="R79" s="18">
        <f t="shared" si="12"/>
        <v>0.76800000000000002</v>
      </c>
      <c r="S79" s="5">
        <v>0</v>
      </c>
      <c r="T79" s="5">
        <v>6.2</v>
      </c>
      <c r="U79" s="5">
        <v>0</v>
      </c>
      <c r="V79" s="5">
        <v>0.8</v>
      </c>
      <c r="W79" s="5">
        <v>0.45400000000000001</v>
      </c>
      <c r="X79" s="5">
        <v>0.22700000000000001</v>
      </c>
      <c r="Y79" s="5">
        <v>2.6340000000000003</v>
      </c>
      <c r="Z79" s="5">
        <v>0</v>
      </c>
      <c r="AA79" s="5">
        <v>0</v>
      </c>
      <c r="AB79" s="5">
        <v>0</v>
      </c>
      <c r="AC79" s="18">
        <f t="shared" si="13"/>
        <v>10.315000000000001</v>
      </c>
      <c r="AD79" s="5">
        <v>0</v>
      </c>
      <c r="AE79" s="5">
        <v>4.2780000000000005</v>
      </c>
      <c r="AF79" s="5">
        <v>0.20100000000000001</v>
      </c>
      <c r="AG79" s="18">
        <f t="shared" si="14"/>
        <v>4.4790000000000001</v>
      </c>
      <c r="AH79" s="5">
        <v>0</v>
      </c>
      <c r="AI79" s="17">
        <v>0.92859999999999998</v>
      </c>
      <c r="AJ79" s="6" t="s">
        <v>186</v>
      </c>
      <c r="AK79" s="19"/>
    </row>
    <row r="80" spans="1:37" x14ac:dyDescent="0.3">
      <c r="A80" s="6" t="s">
        <v>188</v>
      </c>
      <c r="B80" t="s">
        <v>189</v>
      </c>
      <c r="C80" s="14" t="s">
        <v>39</v>
      </c>
      <c r="D80" s="15">
        <v>0.17300000000000001</v>
      </c>
      <c r="E80" s="15">
        <v>0.68700000000000006</v>
      </c>
      <c r="F80" s="16">
        <v>0.51400000000000001</v>
      </c>
      <c r="G80" s="5">
        <v>0</v>
      </c>
      <c r="H80" s="5">
        <v>0</v>
      </c>
      <c r="I80" s="17">
        <f t="shared" si="9"/>
        <v>0</v>
      </c>
      <c r="J80" s="17">
        <f t="shared" si="10"/>
        <v>0</v>
      </c>
      <c r="K80" s="5">
        <v>9.1999999999999998E-2</v>
      </c>
      <c r="L80" s="5">
        <v>1.7999999999999999E-2</v>
      </c>
      <c r="M80" s="5">
        <v>6.0000000000000001E-3</v>
      </c>
      <c r="N80" s="5">
        <v>3.4000000000000002E-2</v>
      </c>
      <c r="O80" s="18">
        <f t="shared" si="11"/>
        <v>0.15000000000000002</v>
      </c>
      <c r="P80" s="5">
        <v>1.0999999999999999E-2</v>
      </c>
      <c r="Q80" s="5">
        <v>1.2E-2</v>
      </c>
      <c r="R80" s="18">
        <f t="shared" si="12"/>
        <v>2.3E-2</v>
      </c>
      <c r="S80" s="5">
        <v>0</v>
      </c>
      <c r="T80" s="5">
        <v>0.27600000000000002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18">
        <f t="shared" si="13"/>
        <v>0.27600000000000002</v>
      </c>
      <c r="AD80" s="5">
        <v>0</v>
      </c>
      <c r="AE80" s="5">
        <v>0.41099999999999998</v>
      </c>
      <c r="AF80" s="5">
        <v>0</v>
      </c>
      <c r="AG80" s="18">
        <f t="shared" si="14"/>
        <v>0.41099999999999998</v>
      </c>
      <c r="AH80" s="5">
        <v>0</v>
      </c>
      <c r="AI80" s="17">
        <v>0</v>
      </c>
      <c r="AJ80" s="6" t="s">
        <v>188</v>
      </c>
      <c r="AK80" s="19"/>
    </row>
    <row r="81" spans="1:37" x14ac:dyDescent="0.3">
      <c r="A81" s="6" t="s">
        <v>190</v>
      </c>
      <c r="B81" t="s">
        <v>191</v>
      </c>
      <c r="C81" s="14" t="s">
        <v>39</v>
      </c>
      <c r="D81" s="15">
        <v>65.649000000000001</v>
      </c>
      <c r="E81" s="15">
        <v>136.149</v>
      </c>
      <c r="F81" s="16">
        <v>70.5</v>
      </c>
      <c r="G81" s="5">
        <v>0</v>
      </c>
      <c r="H81" s="5">
        <v>0</v>
      </c>
      <c r="I81" s="17">
        <f t="shared" si="9"/>
        <v>0.49048647511182614</v>
      </c>
      <c r="J81" s="17">
        <f t="shared" si="10"/>
        <v>0</v>
      </c>
      <c r="K81" s="5">
        <v>43.218000000000004</v>
      </c>
      <c r="L81" s="5">
        <v>4.1759999999999993</v>
      </c>
      <c r="M81" s="5">
        <v>1.4579999999999997</v>
      </c>
      <c r="N81" s="5">
        <v>10.903</v>
      </c>
      <c r="O81" s="18">
        <f t="shared" si="11"/>
        <v>59.755000000000003</v>
      </c>
      <c r="P81" s="5">
        <v>3.6070000000000002</v>
      </c>
      <c r="Q81" s="5">
        <v>2.2869999999999999</v>
      </c>
      <c r="R81" s="18">
        <f t="shared" si="12"/>
        <v>5.8940000000000001</v>
      </c>
      <c r="S81" s="5">
        <v>6.4000000000000001E-2</v>
      </c>
      <c r="T81" s="5">
        <v>43.45600000000001</v>
      </c>
      <c r="U81" s="5">
        <v>2.7029999999999998</v>
      </c>
      <c r="V81" s="5">
        <v>3</v>
      </c>
      <c r="W81" s="5">
        <v>11.941000000000001</v>
      </c>
      <c r="X81" s="5">
        <v>4.0869999999999997</v>
      </c>
      <c r="Y81" s="5">
        <v>0</v>
      </c>
      <c r="Z81" s="5">
        <v>2.06</v>
      </c>
      <c r="AA81" s="5">
        <v>0</v>
      </c>
      <c r="AB81" s="5">
        <v>0</v>
      </c>
      <c r="AC81" s="18">
        <f t="shared" si="13"/>
        <v>67.311000000000021</v>
      </c>
      <c r="AD81" s="5">
        <v>0</v>
      </c>
      <c r="AE81" s="5">
        <v>40.692</v>
      </c>
      <c r="AF81" s="5">
        <v>28.146000000000001</v>
      </c>
      <c r="AG81" s="18">
        <f t="shared" si="14"/>
        <v>68.837999999999994</v>
      </c>
      <c r="AH81" s="5">
        <v>0</v>
      </c>
      <c r="AI81" s="17">
        <v>0.99209999999999998</v>
      </c>
      <c r="AJ81" s="6" t="s">
        <v>190</v>
      </c>
      <c r="AK81" s="19"/>
    </row>
    <row r="82" spans="1:37" x14ac:dyDescent="0.3">
      <c r="A82" s="6" t="s">
        <v>192</v>
      </c>
      <c r="B82" t="s">
        <v>193</v>
      </c>
      <c r="C82" s="14" t="s">
        <v>39</v>
      </c>
      <c r="D82" s="15">
        <v>74.078000000000003</v>
      </c>
      <c r="E82" s="15">
        <v>148.37400000000002</v>
      </c>
      <c r="F82" s="16">
        <v>74.296000000000021</v>
      </c>
      <c r="G82" s="5">
        <v>0</v>
      </c>
      <c r="H82" s="5">
        <v>0</v>
      </c>
      <c r="I82" s="17">
        <f t="shared" si="9"/>
        <v>0.61289531454297919</v>
      </c>
      <c r="J82" s="17">
        <f t="shared" si="10"/>
        <v>0</v>
      </c>
      <c r="K82" s="5">
        <v>50.070999999999998</v>
      </c>
      <c r="L82" s="5">
        <v>4.2880000000000003</v>
      </c>
      <c r="M82" s="5">
        <v>1.4989999999999999</v>
      </c>
      <c r="N82" s="5">
        <v>11.969000000000001</v>
      </c>
      <c r="O82" s="18">
        <f t="shared" si="11"/>
        <v>67.826999999999998</v>
      </c>
      <c r="P82" s="5">
        <v>3.984</v>
      </c>
      <c r="Q82" s="5">
        <v>2.2669999999999999</v>
      </c>
      <c r="R82" s="18">
        <f t="shared" si="12"/>
        <v>6.2509999999999994</v>
      </c>
      <c r="S82" s="5">
        <v>0</v>
      </c>
      <c r="T82" s="5">
        <v>51.482000000000006</v>
      </c>
      <c r="U82" s="5">
        <v>2.2629999999999999</v>
      </c>
      <c r="V82" s="5">
        <v>10</v>
      </c>
      <c r="W82" s="5">
        <v>8.1300000000000008</v>
      </c>
      <c r="X82" s="5">
        <v>4.4980000000000002</v>
      </c>
      <c r="Y82" s="5">
        <v>7.6620000000000008</v>
      </c>
      <c r="Z82" s="5">
        <v>1</v>
      </c>
      <c r="AA82" s="5">
        <v>8.1579999999999995</v>
      </c>
      <c r="AB82" s="5">
        <v>0</v>
      </c>
      <c r="AC82" s="18">
        <f t="shared" si="13"/>
        <v>93.193000000000012</v>
      </c>
      <c r="AD82" s="5">
        <v>0</v>
      </c>
      <c r="AE82" s="5">
        <v>46.911999999999999</v>
      </c>
      <c r="AF82" s="5">
        <v>8.2690000000000001</v>
      </c>
      <c r="AG82" s="18">
        <f t="shared" si="14"/>
        <v>55.180999999999997</v>
      </c>
      <c r="AH82" s="5">
        <v>0</v>
      </c>
      <c r="AI82" s="17">
        <v>0.9758</v>
      </c>
      <c r="AJ82" s="6" t="s">
        <v>192</v>
      </c>
      <c r="AK82" s="19"/>
    </row>
    <row r="83" spans="1:37" x14ac:dyDescent="0.3">
      <c r="A83" s="6" t="s">
        <v>194</v>
      </c>
      <c r="B83" t="s">
        <v>195</v>
      </c>
      <c r="C83" s="14" t="s">
        <v>39</v>
      </c>
      <c r="D83" s="15">
        <v>0.10200000000000001</v>
      </c>
      <c r="E83" s="15">
        <v>0.11900000000000001</v>
      </c>
      <c r="F83" s="16">
        <v>1.7000000000000001E-2</v>
      </c>
      <c r="G83" s="5">
        <v>0</v>
      </c>
      <c r="H83" s="5">
        <v>0</v>
      </c>
      <c r="I83" s="17">
        <f t="shared" si="9"/>
        <v>0</v>
      </c>
      <c r="J83" s="17">
        <f t="shared" si="10"/>
        <v>0</v>
      </c>
      <c r="K83" s="5">
        <v>5.3999999999999999E-2</v>
      </c>
      <c r="L83" s="5">
        <v>1.0999999999999999E-2</v>
      </c>
      <c r="M83" s="5">
        <v>4.0000000000000001E-3</v>
      </c>
      <c r="N83" s="5">
        <v>0.02</v>
      </c>
      <c r="O83" s="18">
        <f t="shared" si="11"/>
        <v>8.900000000000001E-2</v>
      </c>
      <c r="P83" s="5">
        <v>6.0000000000000001E-3</v>
      </c>
      <c r="Q83" s="5">
        <v>7.0000000000000001E-3</v>
      </c>
      <c r="R83" s="18">
        <f t="shared" si="12"/>
        <v>1.3000000000000001E-2</v>
      </c>
      <c r="S83" s="5">
        <v>0</v>
      </c>
      <c r="T83" s="5">
        <v>0.11900000000000001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18">
        <f t="shared" si="13"/>
        <v>0.11900000000000001</v>
      </c>
      <c r="AD83" s="5">
        <v>0</v>
      </c>
      <c r="AE83" s="5">
        <v>0</v>
      </c>
      <c r="AF83" s="5">
        <v>0</v>
      </c>
      <c r="AG83" s="18">
        <f t="shared" si="14"/>
        <v>0</v>
      </c>
      <c r="AH83" s="5">
        <v>0</v>
      </c>
      <c r="AI83" s="17">
        <v>0</v>
      </c>
      <c r="AJ83" s="6" t="s">
        <v>194</v>
      </c>
      <c r="AK83" s="19"/>
    </row>
    <row r="84" spans="1:37" x14ac:dyDescent="0.3">
      <c r="A84" s="6" t="s">
        <v>196</v>
      </c>
      <c r="B84" t="s">
        <v>197</v>
      </c>
      <c r="C84" s="14" t="s">
        <v>39</v>
      </c>
      <c r="D84" s="15">
        <v>70.606999999999999</v>
      </c>
      <c r="E84" s="15">
        <v>146.30399999999997</v>
      </c>
      <c r="F84" s="16">
        <v>75.696999999999974</v>
      </c>
      <c r="G84" s="5">
        <v>0</v>
      </c>
      <c r="H84" s="5">
        <v>0</v>
      </c>
      <c r="I84" s="17">
        <f t="shared" si="9"/>
        <v>0.52987614829396334</v>
      </c>
      <c r="J84" s="17">
        <f t="shared" si="10"/>
        <v>6.7667322834645688E-2</v>
      </c>
      <c r="K84" s="5">
        <v>47.512</v>
      </c>
      <c r="L84" s="5">
        <v>4.1630000000000003</v>
      </c>
      <c r="M84" s="5">
        <v>1.4549999999999998</v>
      </c>
      <c r="N84" s="5">
        <v>11.45</v>
      </c>
      <c r="O84" s="18">
        <f t="shared" si="11"/>
        <v>64.58</v>
      </c>
      <c r="P84" s="5">
        <v>3.81</v>
      </c>
      <c r="Q84" s="5">
        <v>2.2170000000000001</v>
      </c>
      <c r="R84" s="18">
        <f t="shared" si="12"/>
        <v>6.0270000000000001</v>
      </c>
      <c r="S84" s="5">
        <v>0</v>
      </c>
      <c r="T84" s="5">
        <v>28.339999999999996</v>
      </c>
      <c r="U84" s="5">
        <v>2.722</v>
      </c>
      <c r="V84" s="5">
        <v>5.34</v>
      </c>
      <c r="W84" s="5">
        <v>12.713000000000001</v>
      </c>
      <c r="X84" s="5">
        <v>8.24</v>
      </c>
      <c r="Y84" s="5">
        <v>18.702000000000002</v>
      </c>
      <c r="Z84" s="5">
        <v>1.466</v>
      </c>
      <c r="AA84" s="5">
        <v>0</v>
      </c>
      <c r="AB84" s="5">
        <v>0</v>
      </c>
      <c r="AC84" s="18">
        <f t="shared" si="13"/>
        <v>77.522999999999996</v>
      </c>
      <c r="AD84" s="5">
        <v>3.0350000000000001</v>
      </c>
      <c r="AE84" s="5">
        <v>50.83</v>
      </c>
      <c r="AF84" s="5">
        <v>14.916</v>
      </c>
      <c r="AG84" s="18">
        <f t="shared" si="14"/>
        <v>68.780999999999992</v>
      </c>
      <c r="AH84" s="5">
        <v>9.9</v>
      </c>
      <c r="AI84" s="17">
        <v>1</v>
      </c>
      <c r="AJ84" s="6" t="s">
        <v>196</v>
      </c>
      <c r="AK84" s="19"/>
    </row>
    <row r="85" spans="1:37" x14ac:dyDescent="0.3">
      <c r="A85" s="6" t="s">
        <v>198</v>
      </c>
      <c r="B85" t="s">
        <v>199</v>
      </c>
      <c r="C85" s="14" t="s">
        <v>39</v>
      </c>
      <c r="D85" s="15">
        <v>15.551999999999998</v>
      </c>
      <c r="E85" s="15">
        <v>28.106999999999999</v>
      </c>
      <c r="F85" s="16">
        <v>12.555000000000001</v>
      </c>
      <c r="G85" s="5">
        <v>0</v>
      </c>
      <c r="H85" s="5">
        <v>0</v>
      </c>
      <c r="I85" s="17">
        <f t="shared" si="9"/>
        <v>0.6378482228626321</v>
      </c>
      <c r="J85" s="17">
        <f t="shared" si="10"/>
        <v>0</v>
      </c>
      <c r="K85" s="5">
        <v>10.364999999999998</v>
      </c>
      <c r="L85" s="5">
        <v>0.94499999999999995</v>
      </c>
      <c r="M85" s="5">
        <v>0.32999999999999996</v>
      </c>
      <c r="N85" s="5">
        <v>2.556</v>
      </c>
      <c r="O85" s="18">
        <f t="shared" si="11"/>
        <v>14.195999999999998</v>
      </c>
      <c r="P85" s="5">
        <v>0.84599999999999997</v>
      </c>
      <c r="Q85" s="5">
        <v>0.51</v>
      </c>
      <c r="R85" s="18">
        <f t="shared" si="12"/>
        <v>1.3559999999999999</v>
      </c>
      <c r="S85" s="5">
        <v>0</v>
      </c>
      <c r="T85" s="5">
        <v>10.367000000000001</v>
      </c>
      <c r="U85" s="5">
        <v>0.64</v>
      </c>
      <c r="V85" s="5">
        <v>0</v>
      </c>
      <c r="W85" s="5">
        <v>1.7370000000000001</v>
      </c>
      <c r="X85" s="5">
        <v>1.579</v>
      </c>
      <c r="Y85" s="5">
        <v>3.2629999999999999</v>
      </c>
      <c r="Z85" s="5">
        <v>0.34200000000000003</v>
      </c>
      <c r="AA85" s="5">
        <v>0</v>
      </c>
      <c r="AB85" s="5">
        <v>0</v>
      </c>
      <c r="AC85" s="18">
        <f t="shared" si="13"/>
        <v>17.928000000000001</v>
      </c>
      <c r="AD85" s="5">
        <v>2.177</v>
      </c>
      <c r="AE85" s="5">
        <v>6.0960000000000001</v>
      </c>
      <c r="AF85" s="5">
        <v>1.9059999999999999</v>
      </c>
      <c r="AG85" s="18">
        <f t="shared" si="14"/>
        <v>10.179</v>
      </c>
      <c r="AH85" s="5">
        <v>0</v>
      </c>
      <c r="AI85" s="17">
        <v>1</v>
      </c>
      <c r="AJ85" s="6" t="s">
        <v>198</v>
      </c>
      <c r="AK85" s="19"/>
    </row>
    <row r="86" spans="1:37" x14ac:dyDescent="0.3">
      <c r="A86" s="6" t="s">
        <v>200</v>
      </c>
      <c r="B86" t="s">
        <v>201</v>
      </c>
      <c r="C86" s="14" t="s">
        <v>39</v>
      </c>
      <c r="D86" s="15">
        <v>12.858000000000001</v>
      </c>
      <c r="E86" s="15">
        <v>25.259000000000004</v>
      </c>
      <c r="F86" s="16">
        <v>12.401000000000003</v>
      </c>
      <c r="G86" s="5">
        <v>0</v>
      </c>
      <c r="H86" s="5">
        <v>0</v>
      </c>
      <c r="I86" s="17">
        <f t="shared" si="9"/>
        <v>0.67702601053089984</v>
      </c>
      <c r="J86" s="17">
        <f t="shared" si="10"/>
        <v>2.4664476028346326E-2</v>
      </c>
      <c r="K86" s="5">
        <v>8.5220000000000002</v>
      </c>
      <c r="L86" s="5">
        <v>0.79699999999999993</v>
      </c>
      <c r="M86" s="5">
        <v>0.27800000000000002</v>
      </c>
      <c r="N86" s="5">
        <v>2.1259999999999999</v>
      </c>
      <c r="O86" s="18">
        <f t="shared" si="11"/>
        <v>11.723000000000001</v>
      </c>
      <c r="P86" s="5">
        <v>0.70300000000000007</v>
      </c>
      <c r="Q86" s="5">
        <v>0.432</v>
      </c>
      <c r="R86" s="18">
        <f t="shared" si="12"/>
        <v>1.135</v>
      </c>
      <c r="S86" s="5">
        <v>0</v>
      </c>
      <c r="T86" s="5">
        <v>10.5</v>
      </c>
      <c r="U86" s="5">
        <v>0.30599999999999999</v>
      </c>
      <c r="V86" s="5">
        <v>0</v>
      </c>
      <c r="W86" s="5">
        <v>1.833</v>
      </c>
      <c r="X86" s="5">
        <v>1.375</v>
      </c>
      <c r="Y86" s="5">
        <v>2.306</v>
      </c>
      <c r="Z86" s="5">
        <v>0.158</v>
      </c>
      <c r="AA86" s="5">
        <v>0</v>
      </c>
      <c r="AB86" s="5">
        <v>0.623</v>
      </c>
      <c r="AC86" s="18">
        <f t="shared" si="13"/>
        <v>17.101000000000003</v>
      </c>
      <c r="AD86" s="5">
        <v>0</v>
      </c>
      <c r="AE86" s="5">
        <v>5.0190000000000001</v>
      </c>
      <c r="AF86" s="5">
        <v>3.1390000000000002</v>
      </c>
      <c r="AG86" s="18">
        <f t="shared" si="14"/>
        <v>8.1580000000000013</v>
      </c>
      <c r="AH86" s="5">
        <v>0.623</v>
      </c>
      <c r="AI86" s="17">
        <v>1</v>
      </c>
      <c r="AJ86" s="6" t="s">
        <v>200</v>
      </c>
      <c r="AK86" s="19"/>
    </row>
    <row r="87" spans="1:37" x14ac:dyDescent="0.3">
      <c r="A87" s="6" t="s">
        <v>202</v>
      </c>
      <c r="B87" t="s">
        <v>203</v>
      </c>
      <c r="C87" s="14" t="s">
        <v>39</v>
      </c>
      <c r="D87" s="15">
        <v>2.9060000000000006</v>
      </c>
      <c r="E87" s="15">
        <v>3.12</v>
      </c>
      <c r="F87" s="16">
        <v>0.21399999999999952</v>
      </c>
      <c r="G87" s="5">
        <v>0</v>
      </c>
      <c r="H87" s="5">
        <v>0</v>
      </c>
      <c r="I87" s="17">
        <f t="shared" si="9"/>
        <v>0.59519230769230769</v>
      </c>
      <c r="J87" s="17">
        <f t="shared" si="10"/>
        <v>0</v>
      </c>
      <c r="K87" s="5">
        <v>1.9620000000000002</v>
      </c>
      <c r="L87" s="5">
        <v>0.16700000000000004</v>
      </c>
      <c r="M87" s="5">
        <v>5.8000000000000003E-2</v>
      </c>
      <c r="N87" s="5">
        <v>0.47499999999999998</v>
      </c>
      <c r="O87" s="18">
        <f t="shared" si="11"/>
        <v>2.6620000000000004</v>
      </c>
      <c r="P87" s="5">
        <v>0.157</v>
      </c>
      <c r="Q87" s="5">
        <v>8.6999999999999994E-2</v>
      </c>
      <c r="R87" s="18">
        <f t="shared" si="12"/>
        <v>0.24399999999999999</v>
      </c>
      <c r="S87" s="5">
        <v>0</v>
      </c>
      <c r="T87" s="5">
        <v>1.6</v>
      </c>
      <c r="U87" s="5">
        <v>0</v>
      </c>
      <c r="V87" s="5">
        <v>0</v>
      </c>
      <c r="W87" s="5">
        <v>0</v>
      </c>
      <c r="X87" s="5">
        <v>0.25700000000000001</v>
      </c>
      <c r="Y87" s="5">
        <v>0</v>
      </c>
      <c r="Z87" s="5">
        <v>0</v>
      </c>
      <c r="AA87" s="5">
        <v>0</v>
      </c>
      <c r="AB87" s="5">
        <v>0</v>
      </c>
      <c r="AC87" s="18">
        <f t="shared" si="13"/>
        <v>1.8570000000000002</v>
      </c>
      <c r="AD87" s="5">
        <v>0</v>
      </c>
      <c r="AE87" s="5">
        <v>0.84199999999999997</v>
      </c>
      <c r="AF87" s="5">
        <v>0.42099999999999999</v>
      </c>
      <c r="AG87" s="18">
        <f t="shared" si="14"/>
        <v>1.2629999999999999</v>
      </c>
      <c r="AH87" s="5">
        <v>0</v>
      </c>
      <c r="AI87" s="17">
        <v>1</v>
      </c>
      <c r="AJ87" s="6" t="s">
        <v>202</v>
      </c>
      <c r="AK87" s="19"/>
    </row>
    <row r="88" spans="1:37" x14ac:dyDescent="0.3">
      <c r="A88" s="6" t="s">
        <v>204</v>
      </c>
      <c r="B88" t="s">
        <v>205</v>
      </c>
      <c r="C88" s="14" t="s">
        <v>39</v>
      </c>
      <c r="D88" s="15">
        <v>24.910999999999998</v>
      </c>
      <c r="E88" s="15">
        <v>54.920999999999999</v>
      </c>
      <c r="F88" s="16">
        <v>30.01</v>
      </c>
      <c r="G88" s="5">
        <v>0</v>
      </c>
      <c r="H88" s="5">
        <v>0</v>
      </c>
      <c r="I88" s="17">
        <f t="shared" si="9"/>
        <v>0.59398421915114441</v>
      </c>
      <c r="J88" s="17">
        <f t="shared" si="10"/>
        <v>0</v>
      </c>
      <c r="K88" s="5">
        <v>16.686</v>
      </c>
      <c r="L88" s="5">
        <v>1.494</v>
      </c>
      <c r="M88" s="5">
        <v>0.52300000000000002</v>
      </c>
      <c r="N88" s="5">
        <v>4.0569999999999995</v>
      </c>
      <c r="O88" s="18">
        <f t="shared" si="11"/>
        <v>22.759999999999998</v>
      </c>
      <c r="P88" s="5">
        <v>1.35</v>
      </c>
      <c r="Q88" s="5">
        <v>0.80100000000000005</v>
      </c>
      <c r="R88" s="18">
        <f t="shared" si="12"/>
        <v>2.1510000000000002</v>
      </c>
      <c r="S88" s="5">
        <v>0</v>
      </c>
      <c r="T88" s="5">
        <v>24</v>
      </c>
      <c r="U88" s="5">
        <v>1.4350000000000001</v>
      </c>
      <c r="V88" s="5">
        <v>1.2290000000000001</v>
      </c>
      <c r="W88" s="5">
        <v>2.6419999999999999</v>
      </c>
      <c r="X88" s="5">
        <v>3.1949999999999998</v>
      </c>
      <c r="Y88" s="5">
        <v>0</v>
      </c>
      <c r="Z88" s="5">
        <v>0.68200000000000005</v>
      </c>
      <c r="AA88" s="5">
        <v>0</v>
      </c>
      <c r="AB88" s="5">
        <v>0</v>
      </c>
      <c r="AC88" s="18">
        <f t="shared" si="13"/>
        <v>33.183</v>
      </c>
      <c r="AD88" s="5">
        <v>0.59399999999999997</v>
      </c>
      <c r="AE88" s="5">
        <v>10.238</v>
      </c>
      <c r="AF88" s="5">
        <v>10.905999999999999</v>
      </c>
      <c r="AG88" s="18">
        <f t="shared" si="14"/>
        <v>21.738</v>
      </c>
      <c r="AH88" s="5">
        <v>0</v>
      </c>
      <c r="AI88" s="17">
        <v>0.98309999999999997</v>
      </c>
      <c r="AJ88" s="6" t="s">
        <v>204</v>
      </c>
      <c r="AK88" s="19"/>
    </row>
    <row r="89" spans="1:37" x14ac:dyDescent="0.3">
      <c r="A89" s="6" t="s">
        <v>206</v>
      </c>
      <c r="B89" t="s">
        <v>207</v>
      </c>
      <c r="C89" s="14" t="s">
        <v>39</v>
      </c>
      <c r="D89" s="15">
        <v>2.8290000000000002</v>
      </c>
      <c r="E89" s="15">
        <v>2.9930000000000003</v>
      </c>
      <c r="F89" s="16">
        <v>0.16400000000000015</v>
      </c>
      <c r="G89" s="5">
        <v>0</v>
      </c>
      <c r="H89" s="5">
        <v>0</v>
      </c>
      <c r="I89" s="17">
        <f t="shared" si="9"/>
        <v>1</v>
      </c>
      <c r="J89" s="17">
        <f t="shared" si="10"/>
        <v>0</v>
      </c>
      <c r="K89" s="5">
        <v>1.8900000000000001</v>
      </c>
      <c r="L89" s="5">
        <v>0.17099999999999999</v>
      </c>
      <c r="M89" s="5">
        <v>5.8999999999999997E-2</v>
      </c>
      <c r="N89" s="5">
        <v>0.46399999999999997</v>
      </c>
      <c r="O89" s="18">
        <f t="shared" si="11"/>
        <v>2.5840000000000001</v>
      </c>
      <c r="P89" s="5">
        <v>0.153</v>
      </c>
      <c r="Q89" s="5">
        <v>9.1999999999999998E-2</v>
      </c>
      <c r="R89" s="18">
        <f t="shared" si="12"/>
        <v>0.245</v>
      </c>
      <c r="S89" s="5">
        <v>0</v>
      </c>
      <c r="T89" s="5">
        <v>2</v>
      </c>
      <c r="U89" s="5">
        <v>0</v>
      </c>
      <c r="V89" s="5">
        <v>0</v>
      </c>
      <c r="W89" s="5">
        <v>0.193</v>
      </c>
      <c r="X89" s="5">
        <v>0</v>
      </c>
      <c r="Y89" s="5">
        <v>0.8</v>
      </c>
      <c r="Z89" s="5">
        <v>0</v>
      </c>
      <c r="AA89" s="5">
        <v>0</v>
      </c>
      <c r="AB89" s="5">
        <v>0</v>
      </c>
      <c r="AC89" s="18">
        <f t="shared" si="13"/>
        <v>2.9930000000000003</v>
      </c>
      <c r="AD89" s="5">
        <v>0</v>
      </c>
      <c r="AE89" s="5">
        <v>0</v>
      </c>
      <c r="AF89" s="5">
        <v>0</v>
      </c>
      <c r="AG89" s="18">
        <f t="shared" si="14"/>
        <v>0</v>
      </c>
      <c r="AH89" s="5">
        <v>0</v>
      </c>
      <c r="AI89" s="17">
        <v>1</v>
      </c>
      <c r="AJ89" s="6" t="s">
        <v>206</v>
      </c>
      <c r="AK89" s="19"/>
    </row>
    <row r="90" spans="1:37" x14ac:dyDescent="0.3">
      <c r="A90" s="6" t="s">
        <v>208</v>
      </c>
      <c r="B90" t="s">
        <v>209</v>
      </c>
      <c r="C90" s="14" t="s">
        <v>39</v>
      </c>
      <c r="D90" s="15">
        <v>0.41500000000000004</v>
      </c>
      <c r="E90" s="15">
        <v>0.46200000000000002</v>
      </c>
      <c r="F90" s="16">
        <v>4.6999999999999986E-2</v>
      </c>
      <c r="G90" s="5">
        <v>0</v>
      </c>
      <c r="H90" s="5">
        <v>0</v>
      </c>
      <c r="I90" s="17">
        <f t="shared" si="9"/>
        <v>1</v>
      </c>
      <c r="J90" s="17">
        <f t="shared" si="10"/>
        <v>0</v>
      </c>
      <c r="K90" s="5">
        <v>0.27999999999999997</v>
      </c>
      <c r="L90" s="5">
        <v>2.4E-2</v>
      </c>
      <c r="M90" s="5">
        <v>8.0000000000000002E-3</v>
      </c>
      <c r="N90" s="5">
        <v>6.8000000000000005E-2</v>
      </c>
      <c r="O90" s="18">
        <f t="shared" si="11"/>
        <v>0.38</v>
      </c>
      <c r="P90" s="5">
        <v>2.3E-2</v>
      </c>
      <c r="Q90" s="5">
        <v>1.2E-2</v>
      </c>
      <c r="R90" s="18">
        <f t="shared" si="12"/>
        <v>3.5000000000000003E-2</v>
      </c>
      <c r="S90" s="5">
        <v>0</v>
      </c>
      <c r="T90" s="5">
        <v>0.46200000000000002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18">
        <f t="shared" si="13"/>
        <v>0.46200000000000002</v>
      </c>
      <c r="AD90" s="5">
        <v>0</v>
      </c>
      <c r="AE90" s="5">
        <v>0</v>
      </c>
      <c r="AF90" s="5">
        <v>0</v>
      </c>
      <c r="AG90" s="18">
        <f t="shared" si="14"/>
        <v>0</v>
      </c>
      <c r="AH90" s="5">
        <v>0</v>
      </c>
      <c r="AI90" s="17">
        <v>1</v>
      </c>
      <c r="AJ90" s="6" t="s">
        <v>208</v>
      </c>
      <c r="AK90" s="19"/>
    </row>
    <row r="91" spans="1:37" x14ac:dyDescent="0.3">
      <c r="A91" s="6" t="s">
        <v>210</v>
      </c>
      <c r="B91" t="s">
        <v>211</v>
      </c>
      <c r="C91" s="14" t="s">
        <v>39</v>
      </c>
      <c r="D91" s="15">
        <v>0.255</v>
      </c>
      <c r="E91" s="15">
        <v>0.71900000000000008</v>
      </c>
      <c r="F91" s="16">
        <v>0.46400000000000008</v>
      </c>
      <c r="G91" s="5">
        <v>0</v>
      </c>
      <c r="H91" s="5">
        <v>0</v>
      </c>
      <c r="I91" s="17">
        <f t="shared" si="9"/>
        <v>0</v>
      </c>
      <c r="J91" s="17">
        <f t="shared" si="10"/>
        <v>0</v>
      </c>
      <c r="K91" s="5">
        <v>0.19</v>
      </c>
      <c r="L91" s="5">
        <v>9.0000000000000011E-3</v>
      </c>
      <c r="M91" s="5">
        <v>3.0000000000000001E-3</v>
      </c>
      <c r="N91" s="5">
        <v>3.6000000000000004E-2</v>
      </c>
      <c r="O91" s="18">
        <f t="shared" si="11"/>
        <v>0.23800000000000002</v>
      </c>
      <c r="P91" s="5">
        <v>1.3000000000000001E-2</v>
      </c>
      <c r="Q91" s="5">
        <v>4.0000000000000001E-3</v>
      </c>
      <c r="R91" s="18">
        <f t="shared" si="12"/>
        <v>1.7000000000000001E-2</v>
      </c>
      <c r="S91" s="5">
        <v>0</v>
      </c>
      <c r="T91" s="5">
        <v>0.71900000000000008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18">
        <f t="shared" si="13"/>
        <v>0.71900000000000008</v>
      </c>
      <c r="AD91" s="5">
        <v>0</v>
      </c>
      <c r="AE91" s="5">
        <v>0</v>
      </c>
      <c r="AF91" s="5">
        <v>0</v>
      </c>
      <c r="AG91" s="18">
        <f t="shared" si="14"/>
        <v>0</v>
      </c>
      <c r="AH91" s="5">
        <v>0</v>
      </c>
      <c r="AI91" s="17">
        <v>0</v>
      </c>
      <c r="AJ91" s="6" t="s">
        <v>210</v>
      </c>
      <c r="AK91" s="19"/>
    </row>
    <row r="92" spans="1:37" x14ac:dyDescent="0.3">
      <c r="A92" s="6" t="s">
        <v>212</v>
      </c>
      <c r="B92" t="s">
        <v>213</v>
      </c>
      <c r="C92" s="14" t="s">
        <v>39</v>
      </c>
      <c r="D92" s="15">
        <v>2.93</v>
      </c>
      <c r="E92" s="15">
        <v>3.8879999999999999</v>
      </c>
      <c r="F92" s="16">
        <v>0.95799999999999974</v>
      </c>
      <c r="G92" s="5">
        <v>0</v>
      </c>
      <c r="H92" s="5">
        <v>0</v>
      </c>
      <c r="I92" s="17">
        <f t="shared" si="9"/>
        <v>0.54012345679012341</v>
      </c>
      <c r="J92" s="17">
        <f t="shared" si="10"/>
        <v>0</v>
      </c>
      <c r="K92" s="5">
        <v>2.0030000000000001</v>
      </c>
      <c r="L92" s="5">
        <v>0.16400000000000001</v>
      </c>
      <c r="M92" s="5">
        <v>5.7000000000000002E-2</v>
      </c>
      <c r="N92" s="5">
        <v>0.46299999999999997</v>
      </c>
      <c r="O92" s="18">
        <f t="shared" si="11"/>
        <v>2.6870000000000003</v>
      </c>
      <c r="P92" s="5">
        <v>0.15700000000000003</v>
      </c>
      <c r="Q92" s="5">
        <v>8.5999999999999993E-2</v>
      </c>
      <c r="R92" s="18">
        <f t="shared" si="12"/>
        <v>0.24300000000000002</v>
      </c>
      <c r="S92" s="5">
        <v>0</v>
      </c>
      <c r="T92" s="5">
        <v>2.15</v>
      </c>
      <c r="U92" s="5">
        <v>0</v>
      </c>
      <c r="V92" s="5">
        <v>0</v>
      </c>
      <c r="W92" s="5">
        <v>0</v>
      </c>
      <c r="X92" s="5">
        <v>0</v>
      </c>
      <c r="Y92" s="5">
        <v>0.65</v>
      </c>
      <c r="Z92" s="5">
        <v>0</v>
      </c>
      <c r="AA92" s="5">
        <v>0</v>
      </c>
      <c r="AB92" s="5">
        <v>0</v>
      </c>
      <c r="AC92" s="18">
        <f t="shared" si="13"/>
        <v>2.8</v>
      </c>
      <c r="AD92" s="5">
        <v>0</v>
      </c>
      <c r="AE92" s="5">
        <v>0.45900000000000002</v>
      </c>
      <c r="AF92" s="5">
        <v>0.629</v>
      </c>
      <c r="AG92" s="18">
        <f t="shared" si="14"/>
        <v>1.0880000000000001</v>
      </c>
      <c r="AH92" s="5">
        <v>0</v>
      </c>
      <c r="AI92" s="17">
        <v>0.75</v>
      </c>
      <c r="AJ92" s="6" t="s">
        <v>212</v>
      </c>
      <c r="AK92" s="19"/>
    </row>
    <row r="93" spans="1:37" x14ac:dyDescent="0.3">
      <c r="A93" s="6" t="s">
        <v>214</v>
      </c>
      <c r="B93" t="s">
        <v>215</v>
      </c>
      <c r="C93" s="14" t="s">
        <v>39</v>
      </c>
      <c r="D93" s="15">
        <v>2.5509999999999997</v>
      </c>
      <c r="E93" s="15">
        <v>3.0630000000000002</v>
      </c>
      <c r="F93" s="16">
        <v>0.51200000000000045</v>
      </c>
      <c r="G93" s="5">
        <v>0</v>
      </c>
      <c r="H93" s="5">
        <v>0</v>
      </c>
      <c r="I93" s="17">
        <f t="shared" si="9"/>
        <v>1</v>
      </c>
      <c r="J93" s="17">
        <f t="shared" si="10"/>
        <v>0.46980084884100548</v>
      </c>
      <c r="K93" s="5">
        <v>1.758</v>
      </c>
      <c r="L93" s="5">
        <v>0.13900000000000001</v>
      </c>
      <c r="M93" s="5">
        <v>4.9000000000000002E-2</v>
      </c>
      <c r="N93" s="5">
        <v>0.39799999999999996</v>
      </c>
      <c r="O93" s="18">
        <f t="shared" si="11"/>
        <v>2.3439999999999999</v>
      </c>
      <c r="P93" s="5">
        <v>0.13500000000000001</v>
      </c>
      <c r="Q93" s="5">
        <v>7.1999999999999995E-2</v>
      </c>
      <c r="R93" s="18">
        <f t="shared" si="12"/>
        <v>0.20700000000000002</v>
      </c>
      <c r="S93" s="5">
        <v>0.62</v>
      </c>
      <c r="T93" s="5">
        <v>2.17</v>
      </c>
      <c r="U93" s="5">
        <v>0</v>
      </c>
      <c r="V93" s="5">
        <v>0</v>
      </c>
      <c r="W93" s="5">
        <v>0.11700000000000001</v>
      </c>
      <c r="X93" s="5">
        <v>0.11700000000000001</v>
      </c>
      <c r="Y93" s="5">
        <v>0</v>
      </c>
      <c r="Z93" s="5">
        <v>0</v>
      </c>
      <c r="AA93" s="5">
        <v>0</v>
      </c>
      <c r="AB93" s="5">
        <v>3.9E-2</v>
      </c>
      <c r="AC93" s="18">
        <f t="shared" si="13"/>
        <v>3.0630000000000002</v>
      </c>
      <c r="AD93" s="5">
        <v>0</v>
      </c>
      <c r="AE93" s="5">
        <v>0</v>
      </c>
      <c r="AF93" s="5">
        <v>0</v>
      </c>
      <c r="AG93" s="18">
        <f t="shared" si="14"/>
        <v>0</v>
      </c>
      <c r="AH93" s="5">
        <v>1.4389999999999998</v>
      </c>
      <c r="AI93" s="17">
        <v>1</v>
      </c>
      <c r="AJ93" s="6" t="s">
        <v>214</v>
      </c>
      <c r="AK93" s="19"/>
    </row>
    <row r="94" spans="1:37" x14ac:dyDescent="0.3">
      <c r="A94" s="6" t="s">
        <v>216</v>
      </c>
      <c r="B94" t="s">
        <v>217</v>
      </c>
      <c r="C94" s="14" t="s">
        <v>39</v>
      </c>
      <c r="D94" s="15">
        <v>11.911</v>
      </c>
      <c r="E94" s="15">
        <v>20.826000000000001</v>
      </c>
      <c r="F94" s="16">
        <v>8.9150000000000009</v>
      </c>
      <c r="G94" s="5">
        <v>0</v>
      </c>
      <c r="H94" s="5">
        <v>0</v>
      </c>
      <c r="I94" s="17">
        <f t="shared" si="9"/>
        <v>0.4398403197925671</v>
      </c>
      <c r="J94" s="17">
        <f t="shared" si="10"/>
        <v>0.13968116777105541</v>
      </c>
      <c r="K94" s="5">
        <v>8.0400000000000009</v>
      </c>
      <c r="L94" s="5">
        <v>0.69199999999999995</v>
      </c>
      <c r="M94" s="5">
        <v>0.24199999999999999</v>
      </c>
      <c r="N94" s="5">
        <v>1.93</v>
      </c>
      <c r="O94" s="18">
        <f t="shared" si="11"/>
        <v>10.904</v>
      </c>
      <c r="P94" s="5">
        <v>0.64100000000000001</v>
      </c>
      <c r="Q94" s="5">
        <v>0.36599999999999999</v>
      </c>
      <c r="R94" s="18">
        <f t="shared" si="12"/>
        <v>1.0070000000000001</v>
      </c>
      <c r="S94" s="5">
        <v>0</v>
      </c>
      <c r="T94" s="5">
        <v>6.76</v>
      </c>
      <c r="U94" s="5">
        <v>0</v>
      </c>
      <c r="V94" s="5">
        <v>0</v>
      </c>
      <c r="W94" s="5">
        <v>0</v>
      </c>
      <c r="X94" s="5">
        <v>0.63600000000000001</v>
      </c>
      <c r="Y94" s="5">
        <v>1</v>
      </c>
      <c r="Z94" s="5">
        <v>0</v>
      </c>
      <c r="AA94" s="5">
        <v>0</v>
      </c>
      <c r="AB94" s="5">
        <v>1.909</v>
      </c>
      <c r="AC94" s="18">
        <f t="shared" si="13"/>
        <v>10.305000000000001</v>
      </c>
      <c r="AD94" s="5">
        <v>0</v>
      </c>
      <c r="AE94" s="5">
        <v>5.3019999999999996</v>
      </c>
      <c r="AF94" s="5">
        <v>5.2190000000000003</v>
      </c>
      <c r="AG94" s="18">
        <f t="shared" si="14"/>
        <v>10.521000000000001</v>
      </c>
      <c r="AH94" s="5">
        <v>2.9089999999999998</v>
      </c>
      <c r="AI94" s="17">
        <v>0.88890000000000002</v>
      </c>
      <c r="AJ94" s="6" t="s">
        <v>216</v>
      </c>
      <c r="AK94" s="19"/>
    </row>
    <row r="95" spans="1:37" x14ac:dyDescent="0.3">
      <c r="A95" s="6" t="s">
        <v>218</v>
      </c>
      <c r="B95" t="s">
        <v>219</v>
      </c>
      <c r="C95" s="14" t="s">
        <v>39</v>
      </c>
      <c r="D95" s="15">
        <v>4.6080000000000005</v>
      </c>
      <c r="E95" s="15">
        <v>6.68</v>
      </c>
      <c r="F95" s="16">
        <v>2.0719999999999992</v>
      </c>
      <c r="G95" s="5">
        <v>0</v>
      </c>
      <c r="H95" s="5">
        <v>0</v>
      </c>
      <c r="I95" s="17">
        <f t="shared" si="9"/>
        <v>0.75883233532934136</v>
      </c>
      <c r="J95" s="17">
        <f t="shared" si="10"/>
        <v>0</v>
      </c>
      <c r="K95" s="5">
        <v>3.0540000000000003</v>
      </c>
      <c r="L95" s="5">
        <v>0.28400000000000003</v>
      </c>
      <c r="M95" s="5">
        <v>9.8999999999999991E-2</v>
      </c>
      <c r="N95" s="5">
        <v>0.76600000000000001</v>
      </c>
      <c r="O95" s="18">
        <f t="shared" si="11"/>
        <v>4.2030000000000003</v>
      </c>
      <c r="P95" s="5">
        <v>0.251</v>
      </c>
      <c r="Q95" s="5">
        <v>0.154</v>
      </c>
      <c r="R95" s="18">
        <f t="shared" si="12"/>
        <v>0.40500000000000003</v>
      </c>
      <c r="S95" s="5">
        <v>0</v>
      </c>
      <c r="T95" s="5">
        <v>4.2</v>
      </c>
      <c r="U95" s="5">
        <v>0</v>
      </c>
      <c r="V95" s="5">
        <v>0</v>
      </c>
      <c r="W95" s="5">
        <v>0.28999999999999998</v>
      </c>
      <c r="X95" s="5">
        <v>0.57899999999999996</v>
      </c>
      <c r="Y95" s="5">
        <v>0</v>
      </c>
      <c r="Z95" s="5">
        <v>0</v>
      </c>
      <c r="AA95" s="5">
        <v>0</v>
      </c>
      <c r="AB95" s="5">
        <v>0</v>
      </c>
      <c r="AC95" s="18">
        <f t="shared" si="13"/>
        <v>5.069</v>
      </c>
      <c r="AD95" s="5">
        <v>0</v>
      </c>
      <c r="AE95" s="5">
        <v>0</v>
      </c>
      <c r="AF95" s="5">
        <v>1.6109999999999998</v>
      </c>
      <c r="AG95" s="18">
        <f t="shared" si="14"/>
        <v>1.6109999999999998</v>
      </c>
      <c r="AH95" s="5">
        <v>0</v>
      </c>
      <c r="AI95" s="17">
        <v>1</v>
      </c>
      <c r="AJ95" s="6" t="s">
        <v>218</v>
      </c>
      <c r="AK95" s="19"/>
    </row>
    <row r="96" spans="1:37" x14ac:dyDescent="0.3">
      <c r="A96" s="6" t="s">
        <v>220</v>
      </c>
      <c r="B96" t="s">
        <v>221</v>
      </c>
      <c r="C96" s="14" t="s">
        <v>39</v>
      </c>
      <c r="D96" s="15">
        <v>6.8249999999999993</v>
      </c>
      <c r="E96" s="15">
        <v>16.253</v>
      </c>
      <c r="F96" s="16">
        <v>9.4280000000000008</v>
      </c>
      <c r="G96" s="5">
        <v>0</v>
      </c>
      <c r="H96" s="5">
        <v>0</v>
      </c>
      <c r="I96" s="17">
        <f t="shared" si="9"/>
        <v>0.39998769457946226</v>
      </c>
      <c r="J96" s="17">
        <f t="shared" si="10"/>
        <v>0</v>
      </c>
      <c r="K96" s="5">
        <v>4.5279999999999996</v>
      </c>
      <c r="L96" s="5">
        <v>0.42200000000000004</v>
      </c>
      <c r="M96" s="5">
        <v>0.14800000000000002</v>
      </c>
      <c r="N96" s="5">
        <v>1.1260000000000001</v>
      </c>
      <c r="O96" s="18">
        <f t="shared" si="11"/>
        <v>6.2239999999999993</v>
      </c>
      <c r="P96" s="5">
        <v>0.372</v>
      </c>
      <c r="Q96" s="5">
        <v>0.22900000000000001</v>
      </c>
      <c r="R96" s="18">
        <f t="shared" si="12"/>
        <v>0.60099999999999998</v>
      </c>
      <c r="S96" s="5">
        <v>0</v>
      </c>
      <c r="T96" s="5">
        <v>4.25</v>
      </c>
      <c r="U96" s="5">
        <v>0</v>
      </c>
      <c r="V96" s="5">
        <v>0</v>
      </c>
      <c r="W96" s="5">
        <v>0</v>
      </c>
      <c r="X96" s="5">
        <v>0.251</v>
      </c>
      <c r="Y96" s="5">
        <v>2</v>
      </c>
      <c r="Z96" s="5">
        <v>0</v>
      </c>
      <c r="AA96" s="5">
        <v>0</v>
      </c>
      <c r="AB96" s="5">
        <v>0</v>
      </c>
      <c r="AC96" s="18">
        <f t="shared" si="13"/>
        <v>6.5010000000000003</v>
      </c>
      <c r="AD96" s="5">
        <v>0</v>
      </c>
      <c r="AE96" s="5">
        <v>8.1669999999999998</v>
      </c>
      <c r="AF96" s="5">
        <v>1.585</v>
      </c>
      <c r="AG96" s="18">
        <f t="shared" si="14"/>
        <v>9.7519999999999989</v>
      </c>
      <c r="AH96" s="5">
        <v>0</v>
      </c>
      <c r="AI96" s="17">
        <v>1</v>
      </c>
      <c r="AJ96" s="6" t="s">
        <v>220</v>
      </c>
      <c r="AK96" s="19"/>
    </row>
    <row r="97" spans="1:37" x14ac:dyDescent="0.3">
      <c r="A97" s="6" t="s">
        <v>222</v>
      </c>
      <c r="B97" t="s">
        <v>223</v>
      </c>
      <c r="C97" s="14" t="s">
        <v>39</v>
      </c>
      <c r="D97" s="15">
        <v>0.81499999999999995</v>
      </c>
      <c r="E97" s="15">
        <v>0</v>
      </c>
      <c r="F97" s="16">
        <v>-0.81499999999999995</v>
      </c>
      <c r="G97" s="5">
        <v>-0.76600000000000001</v>
      </c>
      <c r="H97" s="5">
        <v>-4.9000000000000002E-2</v>
      </c>
      <c r="I97" s="17">
        <f t="shared" si="9"/>
        <v>0</v>
      </c>
      <c r="J97" s="17">
        <f t="shared" si="10"/>
        <v>0</v>
      </c>
      <c r="K97" s="5">
        <v>0.48699999999999999</v>
      </c>
      <c r="L97" s="5">
        <v>6.4000000000000001E-2</v>
      </c>
      <c r="M97" s="5">
        <v>2.2000000000000002E-2</v>
      </c>
      <c r="N97" s="5">
        <v>0.157</v>
      </c>
      <c r="O97" s="18">
        <f t="shared" si="11"/>
        <v>0.73</v>
      </c>
      <c r="P97" s="5">
        <v>4.8000000000000001E-2</v>
      </c>
      <c r="Q97" s="5">
        <v>3.6999999999999998E-2</v>
      </c>
      <c r="R97" s="18">
        <f t="shared" si="12"/>
        <v>8.4999999999999992E-2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18">
        <f t="shared" si="13"/>
        <v>0</v>
      </c>
      <c r="AD97" s="5">
        <v>0</v>
      </c>
      <c r="AE97" s="5">
        <v>0</v>
      </c>
      <c r="AF97" s="5">
        <v>0</v>
      </c>
      <c r="AG97" s="18">
        <f t="shared" si="14"/>
        <v>0</v>
      </c>
      <c r="AH97" s="5">
        <v>0</v>
      </c>
      <c r="AI97" s="17">
        <v>0</v>
      </c>
      <c r="AJ97" s="6" t="s">
        <v>222</v>
      </c>
      <c r="AK97" s="19"/>
    </row>
    <row r="98" spans="1:37" x14ac:dyDescent="0.3">
      <c r="A98" s="6" t="s">
        <v>224</v>
      </c>
      <c r="B98" t="s">
        <v>225</v>
      </c>
      <c r="C98" s="14" t="s">
        <v>39</v>
      </c>
      <c r="D98" s="15">
        <v>0.12000000000000001</v>
      </c>
      <c r="E98" s="15">
        <v>0.152</v>
      </c>
      <c r="F98" s="16">
        <v>3.1999999999999987E-2</v>
      </c>
      <c r="G98" s="5">
        <v>0</v>
      </c>
      <c r="H98" s="5">
        <v>0</v>
      </c>
      <c r="I98" s="17">
        <f t="shared" si="9"/>
        <v>0</v>
      </c>
      <c r="J98" s="17">
        <f t="shared" si="10"/>
        <v>0</v>
      </c>
      <c r="K98" s="5">
        <v>6.3E-2</v>
      </c>
      <c r="L98" s="5">
        <v>1.2999999999999999E-2</v>
      </c>
      <c r="M98" s="5">
        <v>4.0000000000000001E-3</v>
      </c>
      <c r="N98" s="5">
        <v>2.4E-2</v>
      </c>
      <c r="O98" s="18">
        <f t="shared" si="11"/>
        <v>0.10400000000000001</v>
      </c>
      <c r="P98" s="5">
        <v>8.0000000000000002E-3</v>
      </c>
      <c r="Q98" s="5">
        <v>8.0000000000000002E-3</v>
      </c>
      <c r="R98" s="18">
        <f t="shared" si="12"/>
        <v>1.6E-2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18">
        <f t="shared" si="13"/>
        <v>0</v>
      </c>
      <c r="AD98" s="5">
        <v>0</v>
      </c>
      <c r="AE98" s="5">
        <v>0</v>
      </c>
      <c r="AF98" s="5">
        <v>0.152</v>
      </c>
      <c r="AG98" s="18">
        <f t="shared" si="14"/>
        <v>0.152</v>
      </c>
      <c r="AH98" s="5">
        <v>0</v>
      </c>
      <c r="AI98" s="17">
        <v>0</v>
      </c>
      <c r="AJ98" s="6" t="s">
        <v>224</v>
      </c>
      <c r="AK98" s="19"/>
    </row>
    <row r="99" spans="1:37" x14ac:dyDescent="0.3">
      <c r="A99" s="6" t="s">
        <v>226</v>
      </c>
      <c r="B99" t="s">
        <v>227</v>
      </c>
      <c r="C99" s="14" t="s">
        <v>39</v>
      </c>
      <c r="D99" s="15">
        <v>0.57299999999999995</v>
      </c>
      <c r="E99" s="15">
        <v>0.62599999999999989</v>
      </c>
      <c r="F99" s="16">
        <v>5.2999999999999936E-2</v>
      </c>
      <c r="G99" s="5">
        <v>0</v>
      </c>
      <c r="H99" s="5">
        <v>0</v>
      </c>
      <c r="I99" s="17">
        <f t="shared" si="9"/>
        <v>0</v>
      </c>
      <c r="J99" s="17">
        <f t="shared" si="10"/>
        <v>0</v>
      </c>
      <c r="K99" s="5">
        <v>0.33500000000000002</v>
      </c>
      <c r="L99" s="5">
        <v>4.8000000000000001E-2</v>
      </c>
      <c r="M99" s="5">
        <v>1.7000000000000001E-2</v>
      </c>
      <c r="N99" s="5">
        <v>0.111</v>
      </c>
      <c r="O99" s="18">
        <f t="shared" si="11"/>
        <v>0.51100000000000001</v>
      </c>
      <c r="P99" s="5">
        <v>3.4000000000000002E-2</v>
      </c>
      <c r="Q99" s="5">
        <v>2.8000000000000001E-2</v>
      </c>
      <c r="R99" s="18">
        <f t="shared" si="12"/>
        <v>6.2E-2</v>
      </c>
      <c r="S99" s="5">
        <v>0</v>
      </c>
      <c r="T99" s="5">
        <v>0.34299999999999997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18">
        <f t="shared" si="13"/>
        <v>0.34299999999999997</v>
      </c>
      <c r="AD99" s="5">
        <v>0</v>
      </c>
      <c r="AE99" s="5">
        <v>0.15799999999999997</v>
      </c>
      <c r="AF99" s="5">
        <v>0.125</v>
      </c>
      <c r="AG99" s="18">
        <f t="shared" si="14"/>
        <v>0.28299999999999997</v>
      </c>
      <c r="AH99" s="5">
        <v>0</v>
      </c>
      <c r="AI99" s="17">
        <v>0</v>
      </c>
      <c r="AJ99" s="6" t="s">
        <v>226</v>
      </c>
      <c r="AK99" s="19"/>
    </row>
    <row r="100" spans="1:37" x14ac:dyDescent="0.3">
      <c r="A100" s="6" t="s">
        <v>228</v>
      </c>
      <c r="B100" t="s">
        <v>229</v>
      </c>
      <c r="C100" s="14" t="s">
        <v>39</v>
      </c>
      <c r="D100" s="15">
        <v>1.9899999999999998</v>
      </c>
      <c r="E100" s="15">
        <v>3.2719999999999998</v>
      </c>
      <c r="F100" s="16">
        <v>1.282</v>
      </c>
      <c r="G100" s="5">
        <v>0</v>
      </c>
      <c r="H100" s="5">
        <v>0</v>
      </c>
      <c r="I100" s="17">
        <f t="shared" si="9"/>
        <v>0.45874083129584353</v>
      </c>
      <c r="J100" s="17">
        <f t="shared" si="10"/>
        <v>0.40953545232273841</v>
      </c>
      <c r="K100" s="5">
        <v>1.1949999999999998</v>
      </c>
      <c r="L100" s="5">
        <v>0.154</v>
      </c>
      <c r="M100" s="5">
        <v>5.2000000000000005E-2</v>
      </c>
      <c r="N100" s="5">
        <v>0.38300000000000001</v>
      </c>
      <c r="O100" s="18">
        <f t="shared" si="11"/>
        <v>1.7839999999999998</v>
      </c>
      <c r="P100" s="5">
        <v>0.11700000000000001</v>
      </c>
      <c r="Q100" s="5">
        <v>8.8999999999999996E-2</v>
      </c>
      <c r="R100" s="18">
        <f t="shared" si="12"/>
        <v>0.20600000000000002</v>
      </c>
      <c r="S100" s="5">
        <v>0</v>
      </c>
      <c r="T100" s="5">
        <v>1.1040000000000001</v>
      </c>
      <c r="U100" s="5">
        <v>0.16400000000000001</v>
      </c>
      <c r="V100" s="5">
        <v>0</v>
      </c>
      <c r="W100" s="5">
        <v>0.17399999999999999</v>
      </c>
      <c r="X100" s="5">
        <v>0</v>
      </c>
      <c r="Y100" s="5">
        <v>0</v>
      </c>
      <c r="Z100" s="5">
        <v>0</v>
      </c>
      <c r="AA100" s="5">
        <v>5.8999999999999997E-2</v>
      </c>
      <c r="AB100" s="5">
        <v>0</v>
      </c>
      <c r="AC100" s="18">
        <f t="shared" si="13"/>
        <v>1.5009999999999999</v>
      </c>
      <c r="AD100" s="5">
        <v>0</v>
      </c>
      <c r="AE100" s="5">
        <v>1.3109999999999999</v>
      </c>
      <c r="AF100" s="5">
        <v>0.45999999999999996</v>
      </c>
      <c r="AG100" s="18">
        <f t="shared" si="14"/>
        <v>1.7709999999999999</v>
      </c>
      <c r="AH100" s="5">
        <v>1.34</v>
      </c>
      <c r="AI100" s="17">
        <v>1</v>
      </c>
      <c r="AJ100" s="6" t="s">
        <v>228</v>
      </c>
      <c r="AK100" s="19"/>
    </row>
    <row r="101" spans="1:37" x14ac:dyDescent="0.3">
      <c r="A101" s="6" t="s">
        <v>230</v>
      </c>
      <c r="B101" t="s">
        <v>231</v>
      </c>
      <c r="C101" s="14" t="s">
        <v>39</v>
      </c>
      <c r="D101" s="15">
        <v>0.44700000000000006</v>
      </c>
      <c r="E101" s="15">
        <v>0.92400000000000004</v>
      </c>
      <c r="F101" s="16">
        <v>0.47699999999999998</v>
      </c>
      <c r="G101" s="5">
        <v>0</v>
      </c>
      <c r="H101" s="5">
        <v>0</v>
      </c>
      <c r="I101" s="17">
        <f t="shared" si="9"/>
        <v>1</v>
      </c>
      <c r="J101" s="17">
        <f t="shared" si="10"/>
        <v>0</v>
      </c>
      <c r="K101" s="5">
        <v>0.28400000000000003</v>
      </c>
      <c r="L101" s="5">
        <v>3.2000000000000001E-2</v>
      </c>
      <c r="M101" s="5">
        <v>1.0999999999999999E-2</v>
      </c>
      <c r="N101" s="5">
        <v>7.6999999999999999E-2</v>
      </c>
      <c r="O101" s="18">
        <f t="shared" si="11"/>
        <v>0.40400000000000008</v>
      </c>
      <c r="P101" s="5">
        <v>2.5000000000000001E-2</v>
      </c>
      <c r="Q101" s="5">
        <v>1.7999999999999999E-2</v>
      </c>
      <c r="R101" s="18">
        <f t="shared" si="12"/>
        <v>4.2999999999999997E-2</v>
      </c>
      <c r="S101" s="5">
        <v>0</v>
      </c>
      <c r="T101" s="5">
        <v>0.8</v>
      </c>
      <c r="U101" s="5">
        <v>0</v>
      </c>
      <c r="V101" s="5">
        <v>0</v>
      </c>
      <c r="W101" s="5">
        <v>0.124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18">
        <f t="shared" si="13"/>
        <v>0.92400000000000004</v>
      </c>
      <c r="AD101" s="5">
        <v>0</v>
      </c>
      <c r="AE101" s="5">
        <v>0</v>
      </c>
      <c r="AF101" s="5">
        <v>0</v>
      </c>
      <c r="AG101" s="18">
        <f t="shared" si="14"/>
        <v>0</v>
      </c>
      <c r="AH101" s="5">
        <v>0</v>
      </c>
      <c r="AI101" s="17">
        <v>1</v>
      </c>
      <c r="AJ101" s="6" t="s">
        <v>230</v>
      </c>
      <c r="AK101" s="19"/>
    </row>
    <row r="102" spans="1:37" x14ac:dyDescent="0.3">
      <c r="A102" s="6" t="s">
        <v>232</v>
      </c>
      <c r="B102" t="s">
        <v>233</v>
      </c>
      <c r="C102" s="14" t="s">
        <v>39</v>
      </c>
      <c r="D102" s="15">
        <v>3.915</v>
      </c>
      <c r="E102" s="15">
        <v>4.1510000000000007</v>
      </c>
      <c r="F102" s="16">
        <v>0.23600000000000065</v>
      </c>
      <c r="G102" s="5">
        <v>0</v>
      </c>
      <c r="H102" s="5">
        <v>0</v>
      </c>
      <c r="I102" s="17">
        <f t="shared" si="9"/>
        <v>0.97566851361117801</v>
      </c>
      <c r="J102" s="17">
        <f t="shared" si="10"/>
        <v>0</v>
      </c>
      <c r="K102" s="5">
        <v>2.6779999999999999</v>
      </c>
      <c r="L102" s="5">
        <v>0.216</v>
      </c>
      <c r="M102" s="5">
        <v>7.4999999999999997E-2</v>
      </c>
      <c r="N102" s="5">
        <v>0.627</v>
      </c>
      <c r="O102" s="18">
        <f t="shared" si="11"/>
        <v>3.5960000000000001</v>
      </c>
      <c r="P102" s="5">
        <v>0.20799999999999999</v>
      </c>
      <c r="Q102" s="5">
        <v>0.111</v>
      </c>
      <c r="R102" s="18">
        <f t="shared" si="12"/>
        <v>0.31900000000000001</v>
      </c>
      <c r="S102" s="5">
        <v>0</v>
      </c>
      <c r="T102" s="5">
        <v>3</v>
      </c>
      <c r="U102" s="5">
        <v>0</v>
      </c>
      <c r="V102" s="5">
        <v>0</v>
      </c>
      <c r="W102" s="5">
        <v>0.34100000000000003</v>
      </c>
      <c r="X102" s="5">
        <v>0.21299999999999999</v>
      </c>
      <c r="Y102" s="5">
        <v>0.496</v>
      </c>
      <c r="Z102" s="5">
        <v>0</v>
      </c>
      <c r="AA102" s="5">
        <v>0</v>
      </c>
      <c r="AB102" s="5">
        <v>0</v>
      </c>
      <c r="AC102" s="18">
        <f t="shared" si="13"/>
        <v>4.0500000000000007</v>
      </c>
      <c r="AD102" s="5">
        <v>0</v>
      </c>
      <c r="AE102" s="5">
        <v>0</v>
      </c>
      <c r="AF102" s="5">
        <v>0.10100000000000001</v>
      </c>
      <c r="AG102" s="18">
        <f t="shared" si="14"/>
        <v>0.10100000000000001</v>
      </c>
      <c r="AH102" s="5">
        <v>0</v>
      </c>
      <c r="AI102" s="17">
        <v>1</v>
      </c>
      <c r="AJ102" s="6" t="s">
        <v>232</v>
      </c>
      <c r="AK102" s="19"/>
    </row>
    <row r="103" spans="1:37" x14ac:dyDescent="0.3">
      <c r="A103" s="6" t="s">
        <v>234</v>
      </c>
      <c r="B103" t="s">
        <v>235</v>
      </c>
      <c r="C103" s="14" t="s">
        <v>39</v>
      </c>
      <c r="D103" s="15">
        <v>60.338999999999999</v>
      </c>
      <c r="E103" s="15">
        <v>117.095</v>
      </c>
      <c r="F103" s="16">
        <v>56.756</v>
      </c>
      <c r="G103" s="5">
        <v>0</v>
      </c>
      <c r="H103" s="5">
        <v>0</v>
      </c>
      <c r="I103" s="17">
        <f t="shared" si="9"/>
        <v>0.67801972757162987</v>
      </c>
      <c r="J103" s="17">
        <f t="shared" si="10"/>
        <v>1.7080148597292796E-4</v>
      </c>
      <c r="K103" s="5">
        <v>40.896000000000001</v>
      </c>
      <c r="L103" s="5">
        <v>3.4910000000000005</v>
      </c>
      <c r="M103" s="5">
        <v>1.224</v>
      </c>
      <c r="N103" s="5">
        <v>9.6449999999999996</v>
      </c>
      <c r="O103" s="18">
        <f t="shared" si="11"/>
        <v>55.256</v>
      </c>
      <c r="P103" s="5">
        <v>3.2359999999999998</v>
      </c>
      <c r="Q103" s="5">
        <v>1.847</v>
      </c>
      <c r="R103" s="18">
        <f t="shared" si="12"/>
        <v>5.0830000000000002</v>
      </c>
      <c r="S103" s="5">
        <v>0</v>
      </c>
      <c r="T103" s="5">
        <v>40.109000000000002</v>
      </c>
      <c r="U103" s="5">
        <v>4.1079999999999997</v>
      </c>
      <c r="V103" s="5">
        <v>6.7430000000000003</v>
      </c>
      <c r="W103" s="5">
        <v>9.3539999999999992</v>
      </c>
      <c r="X103" s="5">
        <v>5.444</v>
      </c>
      <c r="Y103" s="5">
        <v>14.682</v>
      </c>
      <c r="Z103" s="5">
        <v>0.88500000000000001</v>
      </c>
      <c r="AA103" s="5">
        <v>0</v>
      </c>
      <c r="AB103" s="5">
        <v>0.02</v>
      </c>
      <c r="AC103" s="18">
        <f t="shared" si="13"/>
        <v>81.344999999999999</v>
      </c>
      <c r="AD103" s="5">
        <v>0</v>
      </c>
      <c r="AE103" s="5">
        <v>33.074999999999996</v>
      </c>
      <c r="AF103" s="5">
        <v>2.6749999999999998</v>
      </c>
      <c r="AG103" s="18">
        <f t="shared" si="14"/>
        <v>35.749999999999993</v>
      </c>
      <c r="AH103" s="5">
        <v>0.02</v>
      </c>
      <c r="AI103" s="17">
        <v>0.97599999999999998</v>
      </c>
      <c r="AJ103" s="6" t="s">
        <v>234</v>
      </c>
      <c r="AK103" s="19"/>
    </row>
    <row r="104" spans="1:37" x14ac:dyDescent="0.3">
      <c r="A104" s="6" t="s">
        <v>236</v>
      </c>
      <c r="B104" t="s">
        <v>237</v>
      </c>
      <c r="C104" s="14" t="s">
        <v>39</v>
      </c>
      <c r="D104" s="15">
        <v>7.351</v>
      </c>
      <c r="E104" s="15">
        <v>9.952</v>
      </c>
      <c r="F104" s="16">
        <v>2.601</v>
      </c>
      <c r="G104" s="5">
        <v>0</v>
      </c>
      <c r="H104" s="5">
        <v>0</v>
      </c>
      <c r="I104" s="17">
        <f t="shared" si="9"/>
        <v>0.75894292604501612</v>
      </c>
      <c r="J104" s="17">
        <f t="shared" si="10"/>
        <v>0.2277934083601286</v>
      </c>
      <c r="K104" s="5">
        <v>5.032</v>
      </c>
      <c r="L104" s="5">
        <v>0.40700000000000003</v>
      </c>
      <c r="M104" s="5">
        <v>0.14199999999999999</v>
      </c>
      <c r="N104" s="5">
        <v>1.167</v>
      </c>
      <c r="O104" s="18">
        <f t="shared" si="11"/>
        <v>6.7480000000000002</v>
      </c>
      <c r="P104" s="5">
        <v>0.39100000000000001</v>
      </c>
      <c r="Q104" s="5">
        <v>0.21199999999999999</v>
      </c>
      <c r="R104" s="18">
        <f t="shared" si="12"/>
        <v>0.60299999999999998</v>
      </c>
      <c r="S104" s="5">
        <v>0</v>
      </c>
      <c r="T104" s="5">
        <v>3</v>
      </c>
      <c r="U104" s="5">
        <v>0.151</v>
      </c>
      <c r="V104" s="5">
        <v>1.5259999999999998</v>
      </c>
      <c r="W104" s="5">
        <v>0.24000000000000002</v>
      </c>
      <c r="X104" s="5">
        <v>0.47400000000000003</v>
      </c>
      <c r="Y104" s="5">
        <v>1.7329999999999999</v>
      </c>
      <c r="Z104" s="5">
        <v>9.2999999999999999E-2</v>
      </c>
      <c r="AA104" s="5">
        <v>0</v>
      </c>
      <c r="AB104" s="5">
        <v>0.33600000000000002</v>
      </c>
      <c r="AC104" s="18">
        <f t="shared" si="13"/>
        <v>7.5529999999999999</v>
      </c>
      <c r="AD104" s="5">
        <v>0</v>
      </c>
      <c r="AE104" s="5">
        <v>2.262</v>
      </c>
      <c r="AF104" s="5">
        <v>0.13700000000000001</v>
      </c>
      <c r="AG104" s="18">
        <f t="shared" si="14"/>
        <v>2.399</v>
      </c>
      <c r="AH104" s="5">
        <v>2.2669999999999999</v>
      </c>
      <c r="AI104" s="17">
        <v>1</v>
      </c>
      <c r="AJ104" s="6" t="s">
        <v>236</v>
      </c>
      <c r="AK104" s="19"/>
    </row>
    <row r="105" spans="1:37" x14ac:dyDescent="0.3">
      <c r="A105" s="6" t="s">
        <v>238</v>
      </c>
      <c r="B105" t="s">
        <v>239</v>
      </c>
      <c r="C105" s="14" t="s">
        <v>39</v>
      </c>
      <c r="D105" s="15">
        <v>1.097</v>
      </c>
      <c r="E105" s="15">
        <v>1.22</v>
      </c>
      <c r="F105" s="16">
        <v>0.123</v>
      </c>
      <c r="G105" s="5">
        <v>0</v>
      </c>
      <c r="H105" s="5">
        <v>0</v>
      </c>
      <c r="I105" s="17">
        <f t="shared" si="9"/>
        <v>1</v>
      </c>
      <c r="J105" s="17">
        <f t="shared" si="10"/>
        <v>0</v>
      </c>
      <c r="K105" s="5">
        <v>0.64500000000000002</v>
      </c>
      <c r="L105" s="5">
        <v>9.0000000000000011E-2</v>
      </c>
      <c r="M105" s="5">
        <v>3.1E-2</v>
      </c>
      <c r="N105" s="5">
        <v>0.21199999999999999</v>
      </c>
      <c r="O105" s="18">
        <f t="shared" si="11"/>
        <v>0.97799999999999998</v>
      </c>
      <c r="P105" s="5">
        <v>6.6000000000000003E-2</v>
      </c>
      <c r="Q105" s="5">
        <v>5.2999999999999999E-2</v>
      </c>
      <c r="R105" s="18">
        <f t="shared" si="12"/>
        <v>0.11899999999999999</v>
      </c>
      <c r="S105" s="5">
        <v>0</v>
      </c>
      <c r="T105" s="5">
        <v>0.9</v>
      </c>
      <c r="U105" s="5">
        <v>0</v>
      </c>
      <c r="V105" s="5">
        <v>0</v>
      </c>
      <c r="W105" s="5">
        <v>0</v>
      </c>
      <c r="X105" s="5">
        <v>0</v>
      </c>
      <c r="Y105" s="5">
        <v>0.32</v>
      </c>
      <c r="Z105" s="5">
        <v>0</v>
      </c>
      <c r="AA105" s="5">
        <v>0</v>
      </c>
      <c r="AB105" s="5">
        <v>0</v>
      </c>
      <c r="AC105" s="18">
        <f t="shared" si="13"/>
        <v>1.22</v>
      </c>
      <c r="AD105" s="5">
        <v>0</v>
      </c>
      <c r="AE105" s="5">
        <v>0</v>
      </c>
      <c r="AF105" s="5">
        <v>0</v>
      </c>
      <c r="AG105" s="18">
        <f t="shared" si="14"/>
        <v>0</v>
      </c>
      <c r="AH105" s="5">
        <v>0</v>
      </c>
      <c r="AI105" s="17">
        <v>1</v>
      </c>
      <c r="AJ105" s="6" t="s">
        <v>238</v>
      </c>
      <c r="AK105" s="19"/>
    </row>
    <row r="106" spans="1:37" x14ac:dyDescent="0.3">
      <c r="A106" s="6" t="s">
        <v>240</v>
      </c>
      <c r="B106" t="s">
        <v>241</v>
      </c>
      <c r="C106" s="14" t="s">
        <v>39</v>
      </c>
      <c r="D106" s="15">
        <v>5.2090000000000005</v>
      </c>
      <c r="E106" s="15">
        <v>6.2490000000000006</v>
      </c>
      <c r="F106" s="16">
        <v>1.04</v>
      </c>
      <c r="G106" s="5">
        <v>0</v>
      </c>
      <c r="H106" s="5">
        <v>0</v>
      </c>
      <c r="I106" s="17">
        <f t="shared" si="9"/>
        <v>0.6128980636901904</v>
      </c>
      <c r="J106" s="17">
        <f t="shared" si="10"/>
        <v>0.13730196831493038</v>
      </c>
      <c r="K106" s="5">
        <v>3.4760000000000004</v>
      </c>
      <c r="L106" s="5">
        <v>0.31300000000000006</v>
      </c>
      <c r="M106" s="5">
        <v>0.11</v>
      </c>
      <c r="N106" s="5">
        <v>0.8590000000000001</v>
      </c>
      <c r="O106" s="18">
        <f t="shared" si="11"/>
        <v>4.7580000000000009</v>
      </c>
      <c r="P106" s="5">
        <v>0.28299999999999997</v>
      </c>
      <c r="Q106" s="5">
        <v>0.16800000000000001</v>
      </c>
      <c r="R106" s="18">
        <f t="shared" si="12"/>
        <v>0.45099999999999996</v>
      </c>
      <c r="S106" s="5">
        <v>0</v>
      </c>
      <c r="T106" s="5">
        <v>2.8</v>
      </c>
      <c r="U106" s="5">
        <v>0</v>
      </c>
      <c r="V106" s="5">
        <v>0</v>
      </c>
      <c r="W106" s="5">
        <v>0</v>
      </c>
      <c r="X106" s="5">
        <v>0.17199999999999999</v>
      </c>
      <c r="Y106" s="5">
        <v>0</v>
      </c>
      <c r="Z106" s="5">
        <v>0</v>
      </c>
      <c r="AA106" s="5">
        <v>0</v>
      </c>
      <c r="AB106" s="5">
        <v>0.85799999999999998</v>
      </c>
      <c r="AC106" s="18">
        <f t="shared" si="13"/>
        <v>3.83</v>
      </c>
      <c r="AD106" s="5">
        <v>0</v>
      </c>
      <c r="AE106" s="5">
        <v>0</v>
      </c>
      <c r="AF106" s="5">
        <v>2.419</v>
      </c>
      <c r="AG106" s="18">
        <f t="shared" si="14"/>
        <v>2.419</v>
      </c>
      <c r="AH106" s="5">
        <v>0.85799999999999998</v>
      </c>
      <c r="AI106" s="17">
        <v>1</v>
      </c>
      <c r="AJ106" s="6" t="s">
        <v>240</v>
      </c>
      <c r="AK106" s="19"/>
    </row>
    <row r="107" spans="1:37" x14ac:dyDescent="0.3">
      <c r="A107" s="6" t="s">
        <v>242</v>
      </c>
      <c r="B107" t="s">
        <v>243</v>
      </c>
      <c r="C107" s="14" t="s">
        <v>94</v>
      </c>
      <c r="D107" s="15">
        <v>1.849</v>
      </c>
      <c r="E107" s="15">
        <v>2.0840000000000001</v>
      </c>
      <c r="F107" s="16">
        <v>0.2350000000000001</v>
      </c>
      <c r="G107" s="5">
        <v>0</v>
      </c>
      <c r="H107" s="5">
        <v>0</v>
      </c>
      <c r="I107" s="17">
        <f t="shared" si="9"/>
        <v>9.7888675623800381E-2</v>
      </c>
      <c r="J107" s="17">
        <f t="shared" si="10"/>
        <v>1.0690978886756239</v>
      </c>
      <c r="K107" s="5">
        <v>0.98</v>
      </c>
      <c r="L107" s="5">
        <v>0.19600000000000001</v>
      </c>
      <c r="M107" s="5">
        <v>6.8000000000000005E-2</v>
      </c>
      <c r="N107" s="5">
        <v>0.36499999999999999</v>
      </c>
      <c r="O107" s="18">
        <f t="shared" si="11"/>
        <v>1.609</v>
      </c>
      <c r="P107" s="5">
        <v>0.11700000000000001</v>
      </c>
      <c r="Q107" s="5">
        <v>0.123</v>
      </c>
      <c r="R107" s="18">
        <f t="shared" si="12"/>
        <v>0.24</v>
      </c>
      <c r="S107" s="5">
        <v>0</v>
      </c>
      <c r="T107" s="5">
        <v>0</v>
      </c>
      <c r="U107" s="5">
        <v>6.4000000000000001E-2</v>
      </c>
      <c r="V107" s="5">
        <v>0</v>
      </c>
      <c r="W107" s="5">
        <v>0.08</v>
      </c>
      <c r="X107" s="5">
        <v>3.2000000000000001E-2</v>
      </c>
      <c r="Y107" s="5">
        <v>0</v>
      </c>
      <c r="Z107" s="5">
        <v>0</v>
      </c>
      <c r="AA107" s="5">
        <v>0</v>
      </c>
      <c r="AB107" s="5">
        <v>2.8000000000000001E-2</v>
      </c>
      <c r="AC107" s="18">
        <f t="shared" si="13"/>
        <v>0.20400000000000001</v>
      </c>
      <c r="AD107" s="5">
        <v>1</v>
      </c>
      <c r="AE107" s="5">
        <v>0.88</v>
      </c>
      <c r="AF107" s="5">
        <v>0</v>
      </c>
      <c r="AG107" s="18">
        <f t="shared" si="14"/>
        <v>1.88</v>
      </c>
      <c r="AH107" s="5">
        <v>2.2280000000000002</v>
      </c>
      <c r="AI107" s="17">
        <v>1</v>
      </c>
      <c r="AJ107" s="6" t="s">
        <v>242</v>
      </c>
      <c r="AK107" s="19"/>
    </row>
    <row r="108" spans="1:37" x14ac:dyDescent="0.3">
      <c r="A108" s="6" t="s">
        <v>244</v>
      </c>
      <c r="B108" t="s">
        <v>245</v>
      </c>
      <c r="C108" s="14" t="s">
        <v>94</v>
      </c>
      <c r="D108" s="15">
        <v>1.0369999999999999</v>
      </c>
      <c r="E108" s="15">
        <v>1.8069999999999999</v>
      </c>
      <c r="F108" s="16">
        <v>0.77</v>
      </c>
      <c r="G108" s="5">
        <v>0</v>
      </c>
      <c r="H108" s="5">
        <v>0</v>
      </c>
      <c r="I108" s="17">
        <f t="shared" si="9"/>
        <v>8.6884338682899839E-2</v>
      </c>
      <c r="J108" s="17">
        <f t="shared" si="10"/>
        <v>0.69784172661870503</v>
      </c>
      <c r="K108" s="5">
        <v>0.54900000000000004</v>
      </c>
      <c r="L108" s="5">
        <v>0.11</v>
      </c>
      <c r="M108" s="5">
        <v>3.7999999999999999E-2</v>
      </c>
      <c r="N108" s="5">
        <v>0.20499999999999999</v>
      </c>
      <c r="O108" s="18">
        <f t="shared" si="11"/>
        <v>0.90200000000000002</v>
      </c>
      <c r="P108" s="5">
        <v>6.6000000000000003E-2</v>
      </c>
      <c r="Q108" s="5">
        <v>6.9000000000000006E-2</v>
      </c>
      <c r="R108" s="18">
        <f t="shared" si="12"/>
        <v>0.13500000000000001</v>
      </c>
      <c r="S108" s="5">
        <v>0</v>
      </c>
      <c r="T108" s="5">
        <v>0</v>
      </c>
      <c r="U108" s="5">
        <v>3.2000000000000001E-2</v>
      </c>
      <c r="V108" s="5">
        <v>0</v>
      </c>
      <c r="W108" s="5">
        <v>0.04</v>
      </c>
      <c r="X108" s="5">
        <v>2.4E-2</v>
      </c>
      <c r="Y108" s="5">
        <v>0</v>
      </c>
      <c r="Z108" s="5">
        <v>0</v>
      </c>
      <c r="AA108" s="5">
        <v>0</v>
      </c>
      <c r="AB108" s="5">
        <v>6.0999999999999999E-2</v>
      </c>
      <c r="AC108" s="18">
        <f t="shared" si="13"/>
        <v>0.157</v>
      </c>
      <c r="AD108" s="5">
        <v>0.8</v>
      </c>
      <c r="AE108" s="5">
        <v>0.85</v>
      </c>
      <c r="AF108" s="5">
        <v>0</v>
      </c>
      <c r="AG108" s="18">
        <f t="shared" si="14"/>
        <v>1.65</v>
      </c>
      <c r="AH108" s="5">
        <v>1.2609999999999999</v>
      </c>
      <c r="AI108" s="17">
        <v>1</v>
      </c>
      <c r="AJ108" s="6" t="s">
        <v>244</v>
      </c>
      <c r="AK108" s="19"/>
    </row>
    <row r="109" spans="1:37" x14ac:dyDescent="0.3">
      <c r="A109" s="6" t="s">
        <v>246</v>
      </c>
      <c r="B109" t="s">
        <v>247</v>
      </c>
      <c r="C109" s="14" t="s">
        <v>94</v>
      </c>
      <c r="D109" s="15">
        <v>1.012</v>
      </c>
      <c r="E109" s="15">
        <v>1.151</v>
      </c>
      <c r="F109" s="16">
        <v>0.13900000000000001</v>
      </c>
      <c r="G109" s="5">
        <v>0</v>
      </c>
      <c r="H109" s="5">
        <v>0</v>
      </c>
      <c r="I109" s="17">
        <f t="shared" si="9"/>
        <v>8.774978279756733E-2</v>
      </c>
      <c r="J109" s="17">
        <f t="shared" si="10"/>
        <v>1.046915725456125</v>
      </c>
      <c r="K109" s="5">
        <v>0.53700000000000003</v>
      </c>
      <c r="L109" s="5">
        <v>0.107</v>
      </c>
      <c r="M109" s="5">
        <v>3.6999999999999998E-2</v>
      </c>
      <c r="N109" s="5">
        <v>0.2</v>
      </c>
      <c r="O109" s="18">
        <f t="shared" si="11"/>
        <v>0.88100000000000001</v>
      </c>
      <c r="P109" s="5">
        <v>6.4000000000000001E-2</v>
      </c>
      <c r="Q109" s="5">
        <v>6.7000000000000004E-2</v>
      </c>
      <c r="R109" s="18">
        <f t="shared" si="12"/>
        <v>0.13100000000000001</v>
      </c>
      <c r="S109" s="5">
        <v>0</v>
      </c>
      <c r="T109" s="5">
        <v>0</v>
      </c>
      <c r="U109" s="5">
        <v>3.2000000000000001E-2</v>
      </c>
      <c r="V109" s="5">
        <v>0</v>
      </c>
      <c r="W109" s="5">
        <v>0.04</v>
      </c>
      <c r="X109" s="5">
        <v>2.4E-2</v>
      </c>
      <c r="Y109" s="5">
        <v>0</v>
      </c>
      <c r="Z109" s="5">
        <v>0</v>
      </c>
      <c r="AA109" s="5">
        <v>0</v>
      </c>
      <c r="AB109" s="5">
        <v>5.0000000000000001E-3</v>
      </c>
      <c r="AC109" s="18">
        <f t="shared" si="13"/>
        <v>0.10100000000000001</v>
      </c>
      <c r="AD109" s="5">
        <v>0.9</v>
      </c>
      <c r="AE109" s="5">
        <v>0.15</v>
      </c>
      <c r="AF109" s="5">
        <v>0</v>
      </c>
      <c r="AG109" s="18">
        <f t="shared" si="14"/>
        <v>1.05</v>
      </c>
      <c r="AH109" s="5">
        <v>1.2049999999999998</v>
      </c>
      <c r="AI109" s="17">
        <v>1</v>
      </c>
      <c r="AJ109" s="6" t="s">
        <v>246</v>
      </c>
      <c r="AK109" s="19"/>
    </row>
    <row r="110" spans="1:37" x14ac:dyDescent="0.3">
      <c r="A110" s="6" t="s">
        <v>248</v>
      </c>
      <c r="B110" t="s">
        <v>249</v>
      </c>
      <c r="C110" s="14" t="s">
        <v>39</v>
      </c>
      <c r="D110" s="15">
        <v>0.7669999999999999</v>
      </c>
      <c r="E110" s="15">
        <v>1.891</v>
      </c>
      <c r="F110" s="16">
        <v>1.1240000000000001</v>
      </c>
      <c r="G110" s="5">
        <v>0</v>
      </c>
      <c r="H110" s="5">
        <v>0</v>
      </c>
      <c r="I110" s="17">
        <f t="shared" si="9"/>
        <v>0.5</v>
      </c>
      <c r="J110" s="17">
        <f t="shared" si="10"/>
        <v>0.48175568482284509</v>
      </c>
      <c r="K110" s="5">
        <v>0.52499999999999991</v>
      </c>
      <c r="L110" s="5">
        <v>4.2000000000000003E-2</v>
      </c>
      <c r="M110" s="5">
        <v>1.5000000000000001E-2</v>
      </c>
      <c r="N110" s="5">
        <v>0.122</v>
      </c>
      <c r="O110" s="18">
        <f t="shared" si="11"/>
        <v>0.70399999999999996</v>
      </c>
      <c r="P110" s="5">
        <v>4.1000000000000002E-2</v>
      </c>
      <c r="Q110" s="5">
        <v>2.1999999999999999E-2</v>
      </c>
      <c r="R110" s="18">
        <f t="shared" si="12"/>
        <v>6.3E-2</v>
      </c>
      <c r="S110" s="5">
        <v>0</v>
      </c>
      <c r="T110" s="5">
        <v>1.5</v>
      </c>
      <c r="U110" s="5">
        <v>5.5E-2</v>
      </c>
      <c r="V110" s="5">
        <v>0</v>
      </c>
      <c r="W110" s="5">
        <v>7.1999999999999995E-2</v>
      </c>
      <c r="X110" s="5">
        <v>5.0999999999999997E-2</v>
      </c>
      <c r="Y110" s="5">
        <v>0.21300000000000002</v>
      </c>
      <c r="Z110" s="5">
        <v>0</v>
      </c>
      <c r="AA110" s="5">
        <v>0</v>
      </c>
      <c r="AB110" s="5">
        <v>0</v>
      </c>
      <c r="AC110" s="18">
        <f t="shared" si="13"/>
        <v>1.891</v>
      </c>
      <c r="AD110" s="5">
        <v>0</v>
      </c>
      <c r="AE110" s="5">
        <v>0</v>
      </c>
      <c r="AF110" s="5">
        <v>0</v>
      </c>
      <c r="AG110" s="18">
        <f t="shared" si="14"/>
        <v>0</v>
      </c>
      <c r="AH110" s="5">
        <v>0.91100000000000003</v>
      </c>
      <c r="AI110" s="17">
        <v>0.5</v>
      </c>
      <c r="AJ110" s="6" t="s">
        <v>248</v>
      </c>
      <c r="AK110" s="19"/>
    </row>
    <row r="111" spans="1:37" x14ac:dyDescent="0.3">
      <c r="A111" s="6" t="s">
        <v>250</v>
      </c>
      <c r="B111" t="s">
        <v>251</v>
      </c>
      <c r="C111" s="14" t="s">
        <v>39</v>
      </c>
      <c r="D111" s="15">
        <v>6.1999999999999993E-2</v>
      </c>
      <c r="E111" s="15">
        <v>0.13800000000000001</v>
      </c>
      <c r="F111" s="16">
        <v>7.6000000000000012E-2</v>
      </c>
      <c r="G111" s="5">
        <v>0</v>
      </c>
      <c r="H111" s="5">
        <v>0</v>
      </c>
      <c r="I111" s="17">
        <f t="shared" si="9"/>
        <v>0</v>
      </c>
      <c r="J111" s="17">
        <f t="shared" si="10"/>
        <v>0</v>
      </c>
      <c r="K111" s="5">
        <v>3.5999999999999997E-2</v>
      </c>
      <c r="L111" s="5">
        <v>5.0000000000000001E-3</v>
      </c>
      <c r="M111" s="5">
        <v>2E-3</v>
      </c>
      <c r="N111" s="5">
        <v>1.2E-2</v>
      </c>
      <c r="O111" s="18">
        <f t="shared" si="11"/>
        <v>5.4999999999999993E-2</v>
      </c>
      <c r="P111" s="5">
        <v>4.0000000000000001E-3</v>
      </c>
      <c r="Q111" s="5">
        <v>3.0000000000000001E-3</v>
      </c>
      <c r="R111" s="18">
        <f t="shared" si="12"/>
        <v>7.0000000000000001E-3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18">
        <f t="shared" si="13"/>
        <v>0</v>
      </c>
      <c r="AD111" s="5">
        <v>0</v>
      </c>
      <c r="AE111" s="5">
        <v>0</v>
      </c>
      <c r="AF111" s="5">
        <v>0.13800000000000001</v>
      </c>
      <c r="AG111" s="18">
        <f t="shared" si="14"/>
        <v>0.13800000000000001</v>
      </c>
      <c r="AH111" s="5">
        <v>0</v>
      </c>
      <c r="AI111" s="17">
        <v>0</v>
      </c>
      <c r="AJ111" s="6" t="s">
        <v>250</v>
      </c>
      <c r="AK111" s="19"/>
    </row>
    <row r="112" spans="1:37" x14ac:dyDescent="0.3">
      <c r="A112" s="6" t="s">
        <v>252</v>
      </c>
      <c r="B112" t="s">
        <v>253</v>
      </c>
      <c r="C112" s="14" t="s">
        <v>39</v>
      </c>
      <c r="D112" s="15">
        <v>68.724999999999994</v>
      </c>
      <c r="E112" s="15">
        <v>109.309</v>
      </c>
      <c r="F112" s="16">
        <v>40.584000000000003</v>
      </c>
      <c r="G112" s="5">
        <v>0</v>
      </c>
      <c r="H112" s="5">
        <v>0</v>
      </c>
      <c r="I112" s="17">
        <f t="shared" si="9"/>
        <v>0.44531424036447137</v>
      </c>
      <c r="J112" s="17">
        <f t="shared" si="10"/>
        <v>8.910519719327778E-2</v>
      </c>
      <c r="K112" s="5">
        <v>46.741</v>
      </c>
      <c r="L112" s="5">
        <v>3.8860000000000001</v>
      </c>
      <c r="M112" s="5">
        <v>1.3579999999999999</v>
      </c>
      <c r="N112" s="5">
        <v>11.030000000000001</v>
      </c>
      <c r="O112" s="18">
        <f t="shared" si="11"/>
        <v>63.015000000000001</v>
      </c>
      <c r="P112" s="5">
        <v>3.6760000000000002</v>
      </c>
      <c r="Q112" s="5">
        <v>2.0339999999999998</v>
      </c>
      <c r="R112" s="18">
        <f t="shared" si="12"/>
        <v>5.71</v>
      </c>
      <c r="S112" s="5">
        <v>9.4E-2</v>
      </c>
      <c r="T112" s="5">
        <v>37.472000000000001</v>
      </c>
      <c r="U112" s="5">
        <v>2.2120000000000002</v>
      </c>
      <c r="V112" s="5">
        <v>0.23499999999999999</v>
      </c>
      <c r="W112" s="5">
        <v>3.9060000000000001</v>
      </c>
      <c r="X112" s="5">
        <v>0</v>
      </c>
      <c r="Y112" s="5">
        <v>4.2679999999999998</v>
      </c>
      <c r="Z112" s="5">
        <v>1.1759999999999999</v>
      </c>
      <c r="AA112" s="5">
        <v>0</v>
      </c>
      <c r="AB112" s="5">
        <v>0</v>
      </c>
      <c r="AC112" s="18">
        <f t="shared" si="13"/>
        <v>49.363000000000007</v>
      </c>
      <c r="AD112" s="5">
        <v>0</v>
      </c>
      <c r="AE112" s="5">
        <v>26.186</v>
      </c>
      <c r="AF112" s="5">
        <v>33.76</v>
      </c>
      <c r="AG112" s="18">
        <f t="shared" si="14"/>
        <v>59.945999999999998</v>
      </c>
      <c r="AH112" s="5">
        <v>9.74</v>
      </c>
      <c r="AI112" s="17">
        <v>0.98609999999999998</v>
      </c>
      <c r="AJ112" s="6" t="s">
        <v>252</v>
      </c>
      <c r="AK112" s="19"/>
    </row>
    <row r="113" spans="1:37" x14ac:dyDescent="0.3">
      <c r="A113" s="6" t="s">
        <v>254</v>
      </c>
      <c r="B113" t="s">
        <v>255</v>
      </c>
      <c r="C113" s="14" t="s">
        <v>39</v>
      </c>
      <c r="D113" s="15">
        <v>0.16900000000000001</v>
      </c>
      <c r="E113" s="15">
        <v>0</v>
      </c>
      <c r="F113" s="16">
        <v>-0.16900000000000001</v>
      </c>
      <c r="G113" s="5">
        <v>-0.159</v>
      </c>
      <c r="H113" s="5">
        <v>-0.01</v>
      </c>
      <c r="I113" s="17">
        <f t="shared" si="9"/>
        <v>0</v>
      </c>
      <c r="J113" s="17">
        <f t="shared" si="10"/>
        <v>0</v>
      </c>
      <c r="K113" s="5">
        <v>0.112</v>
      </c>
      <c r="L113" s="5">
        <v>1.0999999999999999E-2</v>
      </c>
      <c r="M113" s="5">
        <v>3.0000000000000001E-3</v>
      </c>
      <c r="N113" s="5">
        <v>2.7999999999999997E-2</v>
      </c>
      <c r="O113" s="18">
        <f t="shared" si="11"/>
        <v>0.154</v>
      </c>
      <c r="P113" s="5">
        <v>9.0000000000000011E-3</v>
      </c>
      <c r="Q113" s="5">
        <v>6.0000000000000001E-3</v>
      </c>
      <c r="R113" s="18">
        <f t="shared" si="12"/>
        <v>1.5000000000000001E-2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18">
        <f t="shared" si="13"/>
        <v>0</v>
      </c>
      <c r="AD113" s="5">
        <v>0</v>
      </c>
      <c r="AE113" s="5">
        <v>0</v>
      </c>
      <c r="AF113" s="5">
        <v>0</v>
      </c>
      <c r="AG113" s="18">
        <f t="shared" si="14"/>
        <v>0</v>
      </c>
      <c r="AH113" s="5">
        <v>0</v>
      </c>
      <c r="AI113" s="17">
        <v>0</v>
      </c>
      <c r="AJ113" s="6" t="s">
        <v>254</v>
      </c>
      <c r="AK113" s="19"/>
    </row>
    <row r="114" spans="1:37" x14ac:dyDescent="0.3">
      <c r="A114" s="6" t="s">
        <v>256</v>
      </c>
      <c r="B114" t="s">
        <v>257</v>
      </c>
      <c r="C114" s="14" t="s">
        <v>39</v>
      </c>
      <c r="D114" s="15">
        <v>3.8380000000000001</v>
      </c>
      <c r="E114" s="15">
        <v>7.6980000000000004</v>
      </c>
      <c r="F114" s="16">
        <v>3.8600000000000003</v>
      </c>
      <c r="G114" s="5">
        <v>0</v>
      </c>
      <c r="H114" s="5">
        <v>0</v>
      </c>
      <c r="I114" s="17">
        <f t="shared" si="9"/>
        <v>0.66199012730579365</v>
      </c>
      <c r="J114" s="17">
        <f t="shared" si="10"/>
        <v>0</v>
      </c>
      <c r="K114" s="5">
        <v>2.54</v>
      </c>
      <c r="L114" s="5">
        <v>0.24099999999999999</v>
      </c>
      <c r="M114" s="5">
        <v>8.3999999999999991E-2</v>
      </c>
      <c r="N114" s="5">
        <v>0.63200000000000001</v>
      </c>
      <c r="O114" s="18">
        <f t="shared" si="11"/>
        <v>3.4970000000000003</v>
      </c>
      <c r="P114" s="5">
        <v>0.21</v>
      </c>
      <c r="Q114" s="5">
        <v>0.13100000000000001</v>
      </c>
      <c r="R114" s="18">
        <f t="shared" si="12"/>
        <v>0.34099999999999997</v>
      </c>
      <c r="S114" s="5">
        <v>0</v>
      </c>
      <c r="T114" s="5">
        <v>5.0960000000000001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18">
        <f t="shared" si="13"/>
        <v>5.0960000000000001</v>
      </c>
      <c r="AD114" s="5">
        <v>0</v>
      </c>
      <c r="AE114" s="5">
        <v>2.6020000000000003</v>
      </c>
      <c r="AF114" s="5">
        <v>0</v>
      </c>
      <c r="AG114" s="18">
        <f t="shared" si="14"/>
        <v>2.6020000000000003</v>
      </c>
      <c r="AH114" s="5">
        <v>0</v>
      </c>
      <c r="AI114" s="17">
        <v>1</v>
      </c>
      <c r="AJ114" s="6" t="s">
        <v>256</v>
      </c>
      <c r="AK114" s="19"/>
    </row>
    <row r="115" spans="1:37" x14ac:dyDescent="0.3">
      <c r="A115" s="6" t="s">
        <v>258</v>
      </c>
      <c r="B115" t="s">
        <v>259</v>
      </c>
      <c r="C115" s="14" t="s">
        <v>39</v>
      </c>
      <c r="D115" s="15">
        <v>0.10600000000000001</v>
      </c>
      <c r="E115" s="15">
        <v>0.13400000000000001</v>
      </c>
      <c r="F115" s="16">
        <v>2.7999999999999997E-2</v>
      </c>
      <c r="G115" s="5">
        <v>0</v>
      </c>
      <c r="H115" s="5">
        <v>0</v>
      </c>
      <c r="I115" s="17">
        <f t="shared" si="9"/>
        <v>0</v>
      </c>
      <c r="J115" s="17">
        <f t="shared" si="10"/>
        <v>0</v>
      </c>
      <c r="K115" s="5">
        <v>5.6000000000000001E-2</v>
      </c>
      <c r="L115" s="5">
        <v>1.0999999999999999E-2</v>
      </c>
      <c r="M115" s="5">
        <v>4.0000000000000001E-3</v>
      </c>
      <c r="N115" s="5">
        <v>2.1000000000000001E-2</v>
      </c>
      <c r="O115" s="18">
        <f t="shared" si="11"/>
        <v>9.2000000000000012E-2</v>
      </c>
      <c r="P115" s="5">
        <v>7.0000000000000001E-3</v>
      </c>
      <c r="Q115" s="5">
        <v>7.0000000000000001E-3</v>
      </c>
      <c r="R115" s="18">
        <f t="shared" si="12"/>
        <v>1.4E-2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18">
        <f t="shared" si="13"/>
        <v>0</v>
      </c>
      <c r="AD115" s="5">
        <v>0</v>
      </c>
      <c r="AE115" s="5">
        <v>0</v>
      </c>
      <c r="AF115" s="5">
        <v>0.13400000000000001</v>
      </c>
      <c r="AG115" s="18">
        <f t="shared" si="14"/>
        <v>0.13400000000000001</v>
      </c>
      <c r="AH115" s="5">
        <v>0</v>
      </c>
      <c r="AI115" s="17">
        <v>0</v>
      </c>
      <c r="AJ115" s="6" t="s">
        <v>258</v>
      </c>
      <c r="AK115" s="19"/>
    </row>
    <row r="116" spans="1:37" x14ac:dyDescent="0.3">
      <c r="A116" s="6" t="s">
        <v>260</v>
      </c>
      <c r="B116" t="s">
        <v>261</v>
      </c>
      <c r="C116" s="14" t="s">
        <v>39</v>
      </c>
      <c r="D116" s="15">
        <v>16.180000000000003</v>
      </c>
      <c r="E116" s="15">
        <v>34.010999999999996</v>
      </c>
      <c r="F116" s="16">
        <v>17.830999999999992</v>
      </c>
      <c r="G116" s="5">
        <v>0</v>
      </c>
      <c r="H116" s="5">
        <v>0</v>
      </c>
      <c r="I116" s="17">
        <f t="shared" si="9"/>
        <v>0.59558323777601374</v>
      </c>
      <c r="J116" s="17">
        <f t="shared" si="10"/>
        <v>0.22933756725765195</v>
      </c>
      <c r="K116" s="5">
        <v>10.789000000000001</v>
      </c>
      <c r="L116" s="5">
        <v>0.98299999999999998</v>
      </c>
      <c r="M116" s="5">
        <v>0.34299999999999997</v>
      </c>
      <c r="N116" s="5">
        <v>2.6560000000000001</v>
      </c>
      <c r="O116" s="18">
        <f t="shared" si="11"/>
        <v>14.771000000000003</v>
      </c>
      <c r="P116" s="5">
        <v>0.88</v>
      </c>
      <c r="Q116" s="5">
        <v>0.52900000000000003</v>
      </c>
      <c r="R116" s="18">
        <f t="shared" si="12"/>
        <v>1.409</v>
      </c>
      <c r="S116" s="5">
        <v>0</v>
      </c>
      <c r="T116" s="5">
        <v>13</v>
      </c>
      <c r="U116" s="5">
        <v>1.08</v>
      </c>
      <c r="V116" s="5">
        <v>0</v>
      </c>
      <c r="W116" s="5">
        <v>3.1280000000000001</v>
      </c>
      <c r="X116" s="5">
        <v>2.218</v>
      </c>
      <c r="Y116" s="5">
        <v>2</v>
      </c>
      <c r="Z116" s="5">
        <v>0.22700000000000001</v>
      </c>
      <c r="AA116" s="5">
        <v>0</v>
      </c>
      <c r="AB116" s="5">
        <v>0</v>
      </c>
      <c r="AC116" s="18">
        <f t="shared" si="13"/>
        <v>21.652999999999999</v>
      </c>
      <c r="AD116" s="5">
        <v>0</v>
      </c>
      <c r="AE116" s="5">
        <v>6.8849999999999998</v>
      </c>
      <c r="AF116" s="5">
        <v>5.4729999999999999</v>
      </c>
      <c r="AG116" s="18">
        <f t="shared" si="14"/>
        <v>12.358000000000001</v>
      </c>
      <c r="AH116" s="5">
        <v>7.7999999999999989</v>
      </c>
      <c r="AI116" s="17">
        <v>0.9355</v>
      </c>
      <c r="AJ116" s="6" t="s">
        <v>260</v>
      </c>
      <c r="AK116" s="19"/>
    </row>
    <row r="117" spans="1:37" x14ac:dyDescent="0.3">
      <c r="A117" s="6" t="s">
        <v>262</v>
      </c>
      <c r="B117" t="s">
        <v>263</v>
      </c>
      <c r="C117" s="14" t="s">
        <v>39</v>
      </c>
      <c r="D117" s="15">
        <v>62.129999999999995</v>
      </c>
      <c r="E117" s="15">
        <v>89.483000000000004</v>
      </c>
      <c r="F117" s="16">
        <v>27.353000000000009</v>
      </c>
      <c r="G117" s="5">
        <v>0</v>
      </c>
      <c r="H117" s="5">
        <v>0</v>
      </c>
      <c r="I117" s="17">
        <f t="shared" si="9"/>
        <v>0.55787132751472346</v>
      </c>
      <c r="J117" s="17">
        <f t="shared" si="10"/>
        <v>0</v>
      </c>
      <c r="K117" s="5">
        <v>41.850999999999999</v>
      </c>
      <c r="L117" s="5">
        <v>3.6590000000000003</v>
      </c>
      <c r="M117" s="5">
        <v>1.28</v>
      </c>
      <c r="N117" s="5">
        <v>10.043000000000001</v>
      </c>
      <c r="O117" s="18">
        <f t="shared" si="11"/>
        <v>56.832999999999998</v>
      </c>
      <c r="P117" s="5">
        <v>3.35</v>
      </c>
      <c r="Q117" s="5">
        <v>1.9470000000000001</v>
      </c>
      <c r="R117" s="18">
        <f t="shared" si="12"/>
        <v>5.2970000000000006</v>
      </c>
      <c r="S117" s="5">
        <v>0</v>
      </c>
      <c r="T117" s="5">
        <v>22.25</v>
      </c>
      <c r="U117" s="5">
        <v>0.73</v>
      </c>
      <c r="V117" s="5">
        <v>0</v>
      </c>
      <c r="W117" s="5">
        <v>5.8810000000000002</v>
      </c>
      <c r="X117" s="5">
        <v>3.484</v>
      </c>
      <c r="Y117" s="5">
        <v>16.383999999999997</v>
      </c>
      <c r="Z117" s="5">
        <v>1.1910000000000001</v>
      </c>
      <c r="AA117" s="5">
        <v>0</v>
      </c>
      <c r="AB117" s="5">
        <v>0</v>
      </c>
      <c r="AC117" s="18">
        <f t="shared" si="13"/>
        <v>49.92</v>
      </c>
      <c r="AD117" s="5">
        <v>9.9000000000000005E-2</v>
      </c>
      <c r="AE117" s="5">
        <v>37.837000000000003</v>
      </c>
      <c r="AF117" s="5">
        <v>1.627</v>
      </c>
      <c r="AG117" s="18">
        <f t="shared" si="14"/>
        <v>39.563000000000002</v>
      </c>
      <c r="AH117" s="5">
        <v>0</v>
      </c>
      <c r="AI117" s="17">
        <v>1</v>
      </c>
      <c r="AJ117" s="6" t="s">
        <v>262</v>
      </c>
      <c r="AK117" s="19"/>
    </row>
    <row r="118" spans="1:37" x14ac:dyDescent="0.3">
      <c r="A118" s="6" t="s">
        <v>264</v>
      </c>
      <c r="B118" t="s">
        <v>265</v>
      </c>
      <c r="C118" s="14" t="s">
        <v>39</v>
      </c>
      <c r="D118" s="15">
        <v>85.608000000000004</v>
      </c>
      <c r="E118" s="15">
        <v>205.60999999999999</v>
      </c>
      <c r="F118" s="16">
        <v>120.00199999999998</v>
      </c>
      <c r="G118" s="5">
        <v>0</v>
      </c>
      <c r="H118" s="5">
        <v>0</v>
      </c>
      <c r="I118" s="17">
        <f t="shared" si="9"/>
        <v>0.5257866275959342</v>
      </c>
      <c r="J118" s="17">
        <f t="shared" si="10"/>
        <v>0</v>
      </c>
      <c r="K118" s="5">
        <v>57.147999999999996</v>
      </c>
      <c r="L118" s="5">
        <v>5.1819999999999995</v>
      </c>
      <c r="M118" s="5">
        <v>1.81</v>
      </c>
      <c r="N118" s="5">
        <v>14.030000000000001</v>
      </c>
      <c r="O118" s="18">
        <f t="shared" si="11"/>
        <v>78.17</v>
      </c>
      <c r="P118" s="5">
        <v>4.6509999999999998</v>
      </c>
      <c r="Q118" s="5">
        <v>2.7869999999999999</v>
      </c>
      <c r="R118" s="18">
        <f t="shared" si="12"/>
        <v>7.4379999999999997</v>
      </c>
      <c r="S118" s="5">
        <v>0</v>
      </c>
      <c r="T118" s="5">
        <v>48.600999999999999</v>
      </c>
      <c r="U118" s="5">
        <v>10.111000000000001</v>
      </c>
      <c r="V118" s="5">
        <v>5.2960000000000003</v>
      </c>
      <c r="W118" s="5">
        <v>13.562999999999999</v>
      </c>
      <c r="X118" s="5">
        <v>8.9599999999999991</v>
      </c>
      <c r="Y118" s="5">
        <v>21.288</v>
      </c>
      <c r="Z118" s="5">
        <v>1.276</v>
      </c>
      <c r="AA118" s="5">
        <v>1.1619999999999999</v>
      </c>
      <c r="AB118" s="5">
        <v>0</v>
      </c>
      <c r="AC118" s="18">
        <f t="shared" si="13"/>
        <v>110.25700000000001</v>
      </c>
      <c r="AD118" s="5">
        <v>0</v>
      </c>
      <c r="AE118" s="5">
        <v>69.874999999999986</v>
      </c>
      <c r="AF118" s="5">
        <v>25.478000000000002</v>
      </c>
      <c r="AG118" s="18">
        <f t="shared" si="14"/>
        <v>95.35299999999998</v>
      </c>
      <c r="AH118" s="5">
        <v>0</v>
      </c>
      <c r="AI118" s="17">
        <v>0.98050000000000004</v>
      </c>
      <c r="AJ118" s="6" t="s">
        <v>264</v>
      </c>
      <c r="AK118" s="19"/>
    </row>
    <row r="119" spans="1:37" x14ac:dyDescent="0.3">
      <c r="A119" s="6" t="s">
        <v>266</v>
      </c>
      <c r="B119" t="s">
        <v>267</v>
      </c>
      <c r="C119" s="14" t="s">
        <v>39</v>
      </c>
      <c r="D119" s="15">
        <v>2.7919999999999998</v>
      </c>
      <c r="E119" s="15">
        <v>3.3689999999999998</v>
      </c>
      <c r="F119" s="16">
        <v>0.57699999999999996</v>
      </c>
      <c r="G119" s="5">
        <v>0</v>
      </c>
      <c r="H119" s="5">
        <v>0</v>
      </c>
      <c r="I119" s="17">
        <f t="shared" si="9"/>
        <v>0.52203918076580591</v>
      </c>
      <c r="J119" s="17">
        <f t="shared" si="10"/>
        <v>0.16028495102404278</v>
      </c>
      <c r="K119" s="5">
        <v>1.8839999999999999</v>
      </c>
      <c r="L119" s="5">
        <v>0.16200000000000003</v>
      </c>
      <c r="M119" s="5">
        <v>5.7000000000000002E-2</v>
      </c>
      <c r="N119" s="5">
        <v>0.45299999999999996</v>
      </c>
      <c r="O119" s="18">
        <f t="shared" si="11"/>
        <v>2.5559999999999996</v>
      </c>
      <c r="P119" s="5">
        <v>0.151</v>
      </c>
      <c r="Q119" s="5">
        <v>8.5000000000000006E-2</v>
      </c>
      <c r="R119" s="18">
        <f t="shared" si="12"/>
        <v>0.23599999999999999</v>
      </c>
      <c r="S119" s="5">
        <v>0</v>
      </c>
      <c r="T119" s="5">
        <v>1</v>
      </c>
      <c r="U119" s="5">
        <v>7.4999999999999997E-2</v>
      </c>
      <c r="V119" s="5">
        <v>0</v>
      </c>
      <c r="W119" s="5">
        <v>0.188</v>
      </c>
      <c r="X119" s="5">
        <v>1.056</v>
      </c>
      <c r="Y119" s="5">
        <v>0</v>
      </c>
      <c r="Z119" s="5">
        <v>2.5999999999999999E-2</v>
      </c>
      <c r="AA119" s="5">
        <v>0</v>
      </c>
      <c r="AB119" s="5">
        <v>0</v>
      </c>
      <c r="AC119" s="18">
        <f t="shared" si="13"/>
        <v>2.3449999999999998</v>
      </c>
      <c r="AD119" s="5">
        <v>0</v>
      </c>
      <c r="AE119" s="5">
        <v>0.22499999999999998</v>
      </c>
      <c r="AF119" s="5">
        <v>0.79900000000000004</v>
      </c>
      <c r="AG119" s="18">
        <f t="shared" si="14"/>
        <v>1.024</v>
      </c>
      <c r="AH119" s="5">
        <v>0.54</v>
      </c>
      <c r="AI119" s="17">
        <v>0.75</v>
      </c>
      <c r="AJ119" s="6" t="s">
        <v>266</v>
      </c>
      <c r="AK119" s="19"/>
    </row>
    <row r="120" spans="1:37" x14ac:dyDescent="0.3">
      <c r="A120" s="6" t="s">
        <v>268</v>
      </c>
      <c r="B120" t="s">
        <v>269</v>
      </c>
      <c r="C120" s="14" t="s">
        <v>39</v>
      </c>
      <c r="D120" s="15">
        <v>4.8730000000000011</v>
      </c>
      <c r="E120" s="15">
        <v>7.9349999999999996</v>
      </c>
      <c r="F120" s="16">
        <v>3.0619999999999985</v>
      </c>
      <c r="G120" s="5">
        <v>0</v>
      </c>
      <c r="H120" s="5">
        <v>0</v>
      </c>
      <c r="I120" s="17">
        <f t="shared" si="9"/>
        <v>0.47385003150598615</v>
      </c>
      <c r="J120" s="17">
        <f t="shared" si="10"/>
        <v>0</v>
      </c>
      <c r="K120" s="5">
        <v>3.2560000000000002</v>
      </c>
      <c r="L120" s="5">
        <v>0.29300000000000004</v>
      </c>
      <c r="M120" s="5">
        <v>0.10299999999999999</v>
      </c>
      <c r="N120" s="5">
        <v>0.8</v>
      </c>
      <c r="O120" s="18">
        <f t="shared" si="11"/>
        <v>4.4520000000000008</v>
      </c>
      <c r="P120" s="5">
        <v>0.26400000000000001</v>
      </c>
      <c r="Q120" s="5">
        <v>0.157</v>
      </c>
      <c r="R120" s="18">
        <f t="shared" si="12"/>
        <v>0.42100000000000004</v>
      </c>
      <c r="S120" s="5">
        <v>0</v>
      </c>
      <c r="T120" s="5">
        <v>3.76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18">
        <f t="shared" si="13"/>
        <v>3.76</v>
      </c>
      <c r="AD120" s="5">
        <v>0</v>
      </c>
      <c r="AE120" s="5">
        <v>3.3660000000000001</v>
      </c>
      <c r="AF120" s="5">
        <v>0.80900000000000005</v>
      </c>
      <c r="AG120" s="18">
        <f t="shared" si="14"/>
        <v>4.1749999999999998</v>
      </c>
      <c r="AH120" s="5">
        <v>0</v>
      </c>
      <c r="AI120" s="17">
        <v>1</v>
      </c>
      <c r="AJ120" s="6" t="s">
        <v>268</v>
      </c>
      <c r="AK120" s="19"/>
    </row>
    <row r="121" spans="1:37" x14ac:dyDescent="0.3">
      <c r="A121" s="6" t="s">
        <v>270</v>
      </c>
      <c r="B121" t="s">
        <v>271</v>
      </c>
      <c r="C121" s="14" t="s">
        <v>39</v>
      </c>
      <c r="D121" s="15">
        <v>1.9460000000000002</v>
      </c>
      <c r="E121" s="15">
        <v>3.1539999999999999</v>
      </c>
      <c r="F121" s="16">
        <v>1.2079999999999997</v>
      </c>
      <c r="G121" s="5">
        <v>0</v>
      </c>
      <c r="H121" s="5">
        <v>0</v>
      </c>
      <c r="I121" s="17">
        <f t="shared" si="9"/>
        <v>0.63918833227647431</v>
      </c>
      <c r="J121" s="17">
        <f t="shared" si="10"/>
        <v>0.53931515535827523</v>
      </c>
      <c r="K121" s="5">
        <v>1.2970000000000002</v>
      </c>
      <c r="L121" s="5">
        <v>0.12</v>
      </c>
      <c r="M121" s="5">
        <v>4.0999999999999995E-2</v>
      </c>
      <c r="N121" s="5">
        <v>0.317</v>
      </c>
      <c r="O121" s="18">
        <f t="shared" si="11"/>
        <v>1.7750000000000001</v>
      </c>
      <c r="P121" s="5">
        <v>0.106</v>
      </c>
      <c r="Q121" s="5">
        <v>6.5000000000000002E-2</v>
      </c>
      <c r="R121" s="18">
        <f t="shared" si="12"/>
        <v>0.17099999999999999</v>
      </c>
      <c r="S121" s="5">
        <v>0</v>
      </c>
      <c r="T121" s="5">
        <v>1.6400000000000001</v>
      </c>
      <c r="U121" s="5">
        <v>0</v>
      </c>
      <c r="V121" s="5">
        <v>0</v>
      </c>
      <c r="W121" s="5">
        <v>0.126</v>
      </c>
      <c r="X121" s="5">
        <v>2.3E-2</v>
      </c>
      <c r="Y121" s="5">
        <v>0</v>
      </c>
      <c r="Z121" s="5">
        <v>0</v>
      </c>
      <c r="AA121" s="5">
        <v>0.22700000000000001</v>
      </c>
      <c r="AB121" s="5">
        <v>0</v>
      </c>
      <c r="AC121" s="18">
        <f t="shared" si="13"/>
        <v>2.016</v>
      </c>
      <c r="AD121" s="5">
        <v>0</v>
      </c>
      <c r="AE121" s="5">
        <v>0.48099999999999998</v>
      </c>
      <c r="AF121" s="5">
        <v>0.65700000000000003</v>
      </c>
      <c r="AG121" s="18">
        <f t="shared" si="14"/>
        <v>1.1379999999999999</v>
      </c>
      <c r="AH121" s="5">
        <v>1.7010000000000001</v>
      </c>
      <c r="AI121" s="17">
        <v>1</v>
      </c>
      <c r="AJ121" s="6" t="s">
        <v>270</v>
      </c>
      <c r="AK121" s="19"/>
    </row>
    <row r="122" spans="1:37" x14ac:dyDescent="0.3">
      <c r="A122" s="6" t="s">
        <v>272</v>
      </c>
      <c r="B122" t="s">
        <v>273</v>
      </c>
      <c r="C122" s="14" t="s">
        <v>39</v>
      </c>
      <c r="D122" s="15">
        <v>0.35800000000000004</v>
      </c>
      <c r="E122" s="15">
        <v>1.9140000000000001</v>
      </c>
      <c r="F122" s="16">
        <v>1.556</v>
      </c>
      <c r="G122" s="5">
        <v>0</v>
      </c>
      <c r="H122" s="5">
        <v>0</v>
      </c>
      <c r="I122" s="17">
        <f t="shared" si="9"/>
        <v>0</v>
      </c>
      <c r="J122" s="17">
        <f t="shared" si="10"/>
        <v>0</v>
      </c>
      <c r="K122" s="5">
        <v>0.245</v>
      </c>
      <c r="L122" s="5">
        <v>2.0000000000000004E-2</v>
      </c>
      <c r="M122" s="5">
        <v>7.0000000000000001E-3</v>
      </c>
      <c r="N122" s="5">
        <v>5.7000000000000002E-2</v>
      </c>
      <c r="O122" s="18">
        <f t="shared" si="11"/>
        <v>0.32900000000000001</v>
      </c>
      <c r="P122" s="5">
        <v>1.8000000000000002E-2</v>
      </c>
      <c r="Q122" s="5">
        <v>1.0999999999999999E-2</v>
      </c>
      <c r="R122" s="18">
        <f t="shared" si="12"/>
        <v>2.9000000000000001E-2</v>
      </c>
      <c r="S122" s="5">
        <v>0</v>
      </c>
      <c r="T122" s="5">
        <v>1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18">
        <f t="shared" si="13"/>
        <v>1</v>
      </c>
      <c r="AD122" s="5">
        <v>0</v>
      </c>
      <c r="AE122" s="5">
        <v>0.91400000000000003</v>
      </c>
      <c r="AF122" s="5">
        <v>0</v>
      </c>
      <c r="AG122" s="18">
        <f t="shared" si="14"/>
        <v>0.91400000000000003</v>
      </c>
      <c r="AH122" s="5">
        <v>0</v>
      </c>
      <c r="AI122" s="17">
        <v>0</v>
      </c>
      <c r="AJ122" s="6" t="s">
        <v>272</v>
      </c>
      <c r="AK122" s="19"/>
    </row>
    <row r="123" spans="1:37" x14ac:dyDescent="0.3">
      <c r="A123" s="6" t="s">
        <v>274</v>
      </c>
      <c r="B123" t="s">
        <v>275</v>
      </c>
      <c r="C123" s="14" t="s">
        <v>39</v>
      </c>
      <c r="D123" s="15">
        <v>6.1379999999999999</v>
      </c>
      <c r="E123" s="15">
        <v>6.1170000000000009</v>
      </c>
      <c r="F123" s="16">
        <v>-2.0999999999999019E-2</v>
      </c>
      <c r="G123" s="5">
        <v>-0.02</v>
      </c>
      <c r="H123" s="5">
        <v>-1E-3</v>
      </c>
      <c r="I123" s="17">
        <f t="shared" si="9"/>
        <v>0.74104953408533591</v>
      </c>
      <c r="J123" s="17">
        <f t="shared" si="10"/>
        <v>3.4003596534248809E-2</v>
      </c>
      <c r="K123" s="5">
        <v>4.1500000000000004</v>
      </c>
      <c r="L123" s="5">
        <v>0.35499999999999998</v>
      </c>
      <c r="M123" s="5">
        <v>0.124</v>
      </c>
      <c r="N123" s="5">
        <v>0.99099999999999999</v>
      </c>
      <c r="O123" s="18">
        <f t="shared" si="11"/>
        <v>5.62</v>
      </c>
      <c r="P123" s="5">
        <v>0.32999999999999996</v>
      </c>
      <c r="Q123" s="5">
        <v>0.188</v>
      </c>
      <c r="R123" s="18">
        <f t="shared" si="12"/>
        <v>0.51800000000000002</v>
      </c>
      <c r="S123" s="5">
        <v>0</v>
      </c>
      <c r="T123" s="5">
        <v>3.8</v>
      </c>
      <c r="U123" s="5">
        <v>0</v>
      </c>
      <c r="V123" s="5">
        <v>0</v>
      </c>
      <c r="W123" s="5">
        <v>0.52500000000000002</v>
      </c>
      <c r="X123" s="5">
        <v>0</v>
      </c>
      <c r="Y123" s="5">
        <v>0</v>
      </c>
      <c r="Z123" s="5">
        <v>0</v>
      </c>
      <c r="AA123" s="5">
        <v>0</v>
      </c>
      <c r="AB123" s="5">
        <v>0.20799999999999999</v>
      </c>
      <c r="AC123" s="18">
        <f t="shared" si="13"/>
        <v>4.5330000000000004</v>
      </c>
      <c r="AD123" s="5">
        <v>0</v>
      </c>
      <c r="AE123" s="5">
        <v>1.444</v>
      </c>
      <c r="AF123" s="5">
        <v>0.14000000000000001</v>
      </c>
      <c r="AG123" s="18">
        <f t="shared" si="14"/>
        <v>1.5840000000000001</v>
      </c>
      <c r="AH123" s="5">
        <v>0.20799999999999999</v>
      </c>
      <c r="AI123" s="17">
        <v>1</v>
      </c>
      <c r="AJ123" s="6" t="s">
        <v>274</v>
      </c>
      <c r="AK123" s="19"/>
    </row>
    <row r="124" spans="1:37" x14ac:dyDescent="0.3">
      <c r="A124" s="6" t="s">
        <v>276</v>
      </c>
      <c r="B124" t="s">
        <v>277</v>
      </c>
      <c r="C124" s="14" t="s">
        <v>39</v>
      </c>
      <c r="D124" s="15">
        <v>2.0190000000000001</v>
      </c>
      <c r="E124" s="15">
        <v>8.36</v>
      </c>
      <c r="F124" s="16">
        <v>6.3409999999999993</v>
      </c>
      <c r="G124" s="5">
        <v>0</v>
      </c>
      <c r="H124" s="5">
        <v>0</v>
      </c>
      <c r="I124" s="17">
        <f t="shared" si="9"/>
        <v>0.4549043062200957</v>
      </c>
      <c r="J124" s="17">
        <f t="shared" si="10"/>
        <v>7.320574162679426E-2</v>
      </c>
      <c r="K124" s="5">
        <v>1.395</v>
      </c>
      <c r="L124" s="5">
        <v>0.108</v>
      </c>
      <c r="M124" s="5">
        <v>3.7999999999999999E-2</v>
      </c>
      <c r="N124" s="5">
        <v>0.315</v>
      </c>
      <c r="O124" s="18">
        <f t="shared" si="11"/>
        <v>1.8560000000000001</v>
      </c>
      <c r="P124" s="5">
        <v>0.10700000000000001</v>
      </c>
      <c r="Q124" s="5">
        <v>5.6000000000000001E-2</v>
      </c>
      <c r="R124" s="18">
        <f t="shared" si="12"/>
        <v>0.16300000000000001</v>
      </c>
      <c r="S124" s="5">
        <v>0</v>
      </c>
      <c r="T124" s="5">
        <v>1.3959999999999999</v>
      </c>
      <c r="U124" s="5">
        <v>0.4</v>
      </c>
      <c r="V124" s="5">
        <v>1</v>
      </c>
      <c r="W124" s="5">
        <v>0.252</v>
      </c>
      <c r="X124" s="5">
        <v>0.155</v>
      </c>
      <c r="Y124" s="5">
        <v>0.6</v>
      </c>
      <c r="Z124" s="5">
        <v>0</v>
      </c>
      <c r="AA124" s="5">
        <v>0</v>
      </c>
      <c r="AB124" s="5">
        <v>0</v>
      </c>
      <c r="AC124" s="18">
        <f t="shared" si="13"/>
        <v>3.8029999999999999</v>
      </c>
      <c r="AD124" s="5">
        <v>0</v>
      </c>
      <c r="AE124" s="5">
        <v>2.9220000000000002</v>
      </c>
      <c r="AF124" s="5">
        <v>1.6349999999999998</v>
      </c>
      <c r="AG124" s="18">
        <f t="shared" si="14"/>
        <v>4.5570000000000004</v>
      </c>
      <c r="AH124" s="5">
        <v>0.61199999999999999</v>
      </c>
      <c r="AI124" s="17">
        <v>1</v>
      </c>
      <c r="AJ124" s="6" t="s">
        <v>276</v>
      </c>
      <c r="AK124" s="19"/>
    </row>
    <row r="125" spans="1:37" x14ac:dyDescent="0.3">
      <c r="A125" s="6" t="s">
        <v>278</v>
      </c>
      <c r="B125" t="s">
        <v>279</v>
      </c>
      <c r="C125" s="14" t="s">
        <v>39</v>
      </c>
      <c r="D125" s="15">
        <v>0.33300000000000002</v>
      </c>
      <c r="E125" s="15">
        <v>0.80400000000000005</v>
      </c>
      <c r="F125" s="16">
        <v>0.47100000000000003</v>
      </c>
      <c r="G125" s="5">
        <v>0</v>
      </c>
      <c r="H125" s="5">
        <v>0</v>
      </c>
      <c r="I125" s="17">
        <f t="shared" si="9"/>
        <v>0</v>
      </c>
      <c r="J125" s="17">
        <f t="shared" si="10"/>
        <v>0</v>
      </c>
      <c r="K125" s="5">
        <v>0.22899999999999998</v>
      </c>
      <c r="L125" s="5">
        <v>1.8000000000000002E-2</v>
      </c>
      <c r="M125" s="5">
        <v>6.0000000000000001E-3</v>
      </c>
      <c r="N125" s="5">
        <v>5.1999999999999998E-2</v>
      </c>
      <c r="O125" s="18">
        <f t="shared" si="11"/>
        <v>0.30499999999999999</v>
      </c>
      <c r="P125" s="5">
        <v>1.8000000000000002E-2</v>
      </c>
      <c r="Q125" s="5">
        <v>0.01</v>
      </c>
      <c r="R125" s="18">
        <f t="shared" si="12"/>
        <v>2.8000000000000004E-2</v>
      </c>
      <c r="S125" s="5">
        <v>0</v>
      </c>
      <c r="T125" s="5">
        <v>0.25</v>
      </c>
      <c r="U125" s="5">
        <v>0</v>
      </c>
      <c r="V125" s="5">
        <v>0</v>
      </c>
      <c r="W125" s="5">
        <v>0</v>
      </c>
      <c r="X125" s="5">
        <v>0</v>
      </c>
      <c r="Y125" s="5">
        <v>0.55400000000000005</v>
      </c>
      <c r="Z125" s="5">
        <v>0</v>
      </c>
      <c r="AA125" s="5">
        <v>0</v>
      </c>
      <c r="AB125" s="5">
        <v>0</v>
      </c>
      <c r="AC125" s="18">
        <f t="shared" si="13"/>
        <v>0.80400000000000005</v>
      </c>
      <c r="AD125" s="5">
        <v>0</v>
      </c>
      <c r="AE125" s="5">
        <v>0</v>
      </c>
      <c r="AF125" s="5">
        <v>0</v>
      </c>
      <c r="AG125" s="18">
        <f t="shared" si="14"/>
        <v>0</v>
      </c>
      <c r="AH125" s="5">
        <v>0</v>
      </c>
      <c r="AI125" s="17">
        <v>0</v>
      </c>
      <c r="AJ125" s="6" t="s">
        <v>278</v>
      </c>
      <c r="AK125" s="19"/>
    </row>
    <row r="126" spans="1:37" x14ac:dyDescent="0.3">
      <c r="A126" s="6" t="s">
        <v>280</v>
      </c>
      <c r="B126" t="s">
        <v>281</v>
      </c>
      <c r="C126" s="14" t="s">
        <v>39</v>
      </c>
      <c r="D126" s="15">
        <v>4.4749999999999996</v>
      </c>
      <c r="E126" s="15">
        <v>5.9939999999999998</v>
      </c>
      <c r="F126" s="16">
        <v>1.5190000000000001</v>
      </c>
      <c r="G126" s="5">
        <v>0</v>
      </c>
      <c r="H126" s="5">
        <v>0</v>
      </c>
      <c r="I126" s="17">
        <f t="shared" si="9"/>
        <v>0.56690023356690022</v>
      </c>
      <c r="J126" s="17">
        <f t="shared" si="10"/>
        <v>0</v>
      </c>
      <c r="K126" s="5">
        <v>3.093</v>
      </c>
      <c r="L126" s="5">
        <v>0.23700000000000002</v>
      </c>
      <c r="M126" s="5">
        <v>8.2000000000000003E-2</v>
      </c>
      <c r="N126" s="5">
        <v>0.70700000000000007</v>
      </c>
      <c r="O126" s="18">
        <f t="shared" si="11"/>
        <v>4.1189999999999998</v>
      </c>
      <c r="P126" s="5">
        <v>0.23599999999999999</v>
      </c>
      <c r="Q126" s="5">
        <v>0.12</v>
      </c>
      <c r="R126" s="18">
        <f t="shared" si="12"/>
        <v>0.35599999999999998</v>
      </c>
      <c r="S126" s="5">
        <v>0</v>
      </c>
      <c r="T126" s="5">
        <v>3</v>
      </c>
      <c r="U126" s="5">
        <v>0</v>
      </c>
      <c r="V126" s="5">
        <v>0</v>
      </c>
      <c r="W126" s="5">
        <v>9.6000000000000002E-2</v>
      </c>
      <c r="X126" s="5">
        <v>0.151</v>
      </c>
      <c r="Y126" s="5">
        <v>0</v>
      </c>
      <c r="Z126" s="5">
        <v>0.151</v>
      </c>
      <c r="AA126" s="5">
        <v>0</v>
      </c>
      <c r="AB126" s="5">
        <v>0</v>
      </c>
      <c r="AC126" s="18">
        <f t="shared" si="13"/>
        <v>3.3979999999999997</v>
      </c>
      <c r="AD126" s="5">
        <v>0</v>
      </c>
      <c r="AE126" s="5">
        <v>1.266</v>
      </c>
      <c r="AF126" s="5">
        <v>1.33</v>
      </c>
      <c r="AG126" s="18">
        <f t="shared" si="14"/>
        <v>2.5960000000000001</v>
      </c>
      <c r="AH126" s="5">
        <v>0</v>
      </c>
      <c r="AI126" s="17">
        <v>1</v>
      </c>
      <c r="AJ126" s="6" t="s">
        <v>280</v>
      </c>
      <c r="AK126" s="19"/>
    </row>
    <row r="127" spans="1:37" x14ac:dyDescent="0.3">
      <c r="A127" s="6" t="s">
        <v>282</v>
      </c>
      <c r="B127" t="s">
        <v>283</v>
      </c>
      <c r="C127" s="14" t="s">
        <v>39</v>
      </c>
      <c r="D127" s="15">
        <v>0.71599999999999997</v>
      </c>
      <c r="E127" s="15">
        <v>0.79400000000000004</v>
      </c>
      <c r="F127" s="16">
        <v>7.8000000000000069E-2</v>
      </c>
      <c r="G127" s="5">
        <v>0</v>
      </c>
      <c r="H127" s="5">
        <v>0</v>
      </c>
      <c r="I127" s="17">
        <f t="shared" si="9"/>
        <v>0</v>
      </c>
      <c r="J127" s="17">
        <f t="shared" si="10"/>
        <v>0</v>
      </c>
      <c r="K127" s="5">
        <v>0.47899999999999998</v>
      </c>
      <c r="L127" s="5">
        <v>4.2999999999999997E-2</v>
      </c>
      <c r="M127" s="5">
        <v>1.4999999999999999E-2</v>
      </c>
      <c r="N127" s="5">
        <v>0.11699999999999999</v>
      </c>
      <c r="O127" s="18">
        <f t="shared" si="11"/>
        <v>0.65400000000000003</v>
      </c>
      <c r="P127" s="5">
        <v>3.9E-2</v>
      </c>
      <c r="Q127" s="5">
        <v>2.3E-2</v>
      </c>
      <c r="R127" s="18">
        <f t="shared" si="12"/>
        <v>6.2E-2</v>
      </c>
      <c r="S127" s="5">
        <v>0</v>
      </c>
      <c r="T127" s="5">
        <v>0.26900000000000002</v>
      </c>
      <c r="U127" s="5">
        <v>0</v>
      </c>
      <c r="V127" s="5">
        <v>0</v>
      </c>
      <c r="W127" s="5">
        <v>0</v>
      </c>
      <c r="X127" s="5">
        <v>0</v>
      </c>
      <c r="Y127" s="5">
        <v>0.16</v>
      </c>
      <c r="Z127" s="5">
        <v>0</v>
      </c>
      <c r="AA127" s="5">
        <v>0</v>
      </c>
      <c r="AB127" s="5">
        <v>0</v>
      </c>
      <c r="AC127" s="18">
        <f t="shared" si="13"/>
        <v>0.42900000000000005</v>
      </c>
      <c r="AD127" s="5">
        <v>0</v>
      </c>
      <c r="AE127" s="5">
        <v>0.36499999999999999</v>
      </c>
      <c r="AF127" s="5">
        <v>0</v>
      </c>
      <c r="AG127" s="18">
        <f t="shared" si="14"/>
        <v>0.36499999999999999</v>
      </c>
      <c r="AH127" s="5">
        <v>0</v>
      </c>
      <c r="AI127" s="17">
        <v>0</v>
      </c>
      <c r="AJ127" s="6" t="s">
        <v>282</v>
      </c>
      <c r="AK127" s="19"/>
    </row>
    <row r="128" spans="1:37" x14ac:dyDescent="0.3">
      <c r="A128" s="6" t="s">
        <v>284</v>
      </c>
      <c r="B128" t="s">
        <v>285</v>
      </c>
      <c r="C128" s="14" t="s">
        <v>39</v>
      </c>
      <c r="D128" s="15">
        <v>32.884999999999998</v>
      </c>
      <c r="E128" s="15">
        <v>63.216999999999999</v>
      </c>
      <c r="F128" s="16">
        <v>30.332000000000001</v>
      </c>
      <c r="G128" s="5">
        <v>0</v>
      </c>
      <c r="H128" s="5">
        <v>0</v>
      </c>
      <c r="I128" s="17">
        <f t="shared" si="9"/>
        <v>0.50288858693073057</v>
      </c>
      <c r="J128" s="17">
        <f t="shared" si="10"/>
        <v>0.17716753404938546</v>
      </c>
      <c r="K128" s="5">
        <v>22.07</v>
      </c>
      <c r="L128" s="5">
        <v>1.962</v>
      </c>
      <c r="M128" s="5">
        <v>0.68599999999999994</v>
      </c>
      <c r="N128" s="5">
        <v>5.3380000000000001</v>
      </c>
      <c r="O128" s="18">
        <f t="shared" si="11"/>
        <v>30.056000000000001</v>
      </c>
      <c r="P128" s="5">
        <v>1.7790000000000001</v>
      </c>
      <c r="Q128" s="5">
        <v>1.05</v>
      </c>
      <c r="R128" s="18">
        <f t="shared" si="12"/>
        <v>2.8290000000000002</v>
      </c>
      <c r="S128" s="5">
        <v>0</v>
      </c>
      <c r="T128" s="5">
        <v>21</v>
      </c>
      <c r="U128" s="5">
        <v>1.9179999999999999</v>
      </c>
      <c r="V128" s="5">
        <v>0</v>
      </c>
      <c r="W128" s="5">
        <v>5.8089999999999993</v>
      </c>
      <c r="X128" s="5">
        <v>3.758</v>
      </c>
      <c r="Y128" s="5">
        <v>0</v>
      </c>
      <c r="Z128" s="5">
        <v>0</v>
      </c>
      <c r="AA128" s="5">
        <v>0.84599999999999997</v>
      </c>
      <c r="AB128" s="5">
        <v>0</v>
      </c>
      <c r="AC128" s="18">
        <f t="shared" si="13"/>
        <v>33.330999999999996</v>
      </c>
      <c r="AD128" s="5">
        <v>5.2480000000000002</v>
      </c>
      <c r="AE128" s="5">
        <v>4.5909999999999993</v>
      </c>
      <c r="AF128" s="5">
        <v>20.047000000000001</v>
      </c>
      <c r="AG128" s="18">
        <f t="shared" si="14"/>
        <v>29.885999999999999</v>
      </c>
      <c r="AH128" s="5">
        <v>11.2</v>
      </c>
      <c r="AI128" s="17">
        <v>0.95379999999999998</v>
      </c>
      <c r="AJ128" s="6" t="s">
        <v>284</v>
      </c>
      <c r="AK128" s="19"/>
    </row>
    <row r="129" spans="1:37" x14ac:dyDescent="0.3">
      <c r="A129" s="6" t="s">
        <v>286</v>
      </c>
      <c r="B129" t="s">
        <v>287</v>
      </c>
      <c r="C129" s="14" t="s">
        <v>39</v>
      </c>
      <c r="D129" s="15">
        <v>105.95299999999999</v>
      </c>
      <c r="E129" s="15">
        <v>249.95</v>
      </c>
      <c r="F129" s="16">
        <v>143.99700000000001</v>
      </c>
      <c r="G129" s="5">
        <v>0</v>
      </c>
      <c r="H129" s="5">
        <v>0</v>
      </c>
      <c r="I129" s="17">
        <f t="shared" si="9"/>
        <v>0.47838324584916986</v>
      </c>
      <c r="J129" s="17">
        <f t="shared" si="10"/>
        <v>4.0096019203840774E-2</v>
      </c>
      <c r="K129" s="5">
        <v>71.057999999999993</v>
      </c>
      <c r="L129" s="5">
        <v>6.3210000000000006</v>
      </c>
      <c r="M129" s="5">
        <v>2.2090000000000001</v>
      </c>
      <c r="N129" s="5">
        <v>17.25</v>
      </c>
      <c r="O129" s="18">
        <f t="shared" si="11"/>
        <v>96.837999999999994</v>
      </c>
      <c r="P129" s="5">
        <v>5.734</v>
      </c>
      <c r="Q129" s="5">
        <v>3.3809999999999998</v>
      </c>
      <c r="R129" s="18">
        <f t="shared" si="12"/>
        <v>9.1150000000000002</v>
      </c>
      <c r="S129" s="5">
        <v>0</v>
      </c>
      <c r="T129" s="5">
        <v>72.885999999999996</v>
      </c>
      <c r="U129" s="5">
        <v>5.1360000000000001</v>
      </c>
      <c r="V129" s="5">
        <v>0</v>
      </c>
      <c r="W129" s="5">
        <v>5.6280000000000001</v>
      </c>
      <c r="X129" s="5">
        <v>25.434999999999999</v>
      </c>
      <c r="Y129" s="5">
        <v>0</v>
      </c>
      <c r="Z129" s="5">
        <v>1.1020000000000001</v>
      </c>
      <c r="AA129" s="5">
        <v>0</v>
      </c>
      <c r="AB129" s="5">
        <v>10.022</v>
      </c>
      <c r="AC129" s="18">
        <f t="shared" si="13"/>
        <v>120.209</v>
      </c>
      <c r="AD129" s="5">
        <v>5.1390000000000002</v>
      </c>
      <c r="AE129" s="5">
        <v>73.429999999999993</v>
      </c>
      <c r="AF129" s="5">
        <v>51.172000000000004</v>
      </c>
      <c r="AG129" s="18">
        <f t="shared" si="14"/>
        <v>129.74099999999999</v>
      </c>
      <c r="AH129" s="5">
        <v>10.022</v>
      </c>
      <c r="AI129" s="17">
        <v>0.99470000000000003</v>
      </c>
      <c r="AJ129" s="6" t="s">
        <v>286</v>
      </c>
      <c r="AK129" s="19"/>
    </row>
    <row r="130" spans="1:37" x14ac:dyDescent="0.3">
      <c r="A130" s="6" t="s">
        <v>288</v>
      </c>
      <c r="B130" t="s">
        <v>289</v>
      </c>
      <c r="C130" s="14" t="s">
        <v>39</v>
      </c>
      <c r="D130" s="15">
        <v>9.2189999999999994</v>
      </c>
      <c r="E130" s="15">
        <v>14.613</v>
      </c>
      <c r="F130" s="16">
        <v>5.3940000000000001</v>
      </c>
      <c r="G130" s="5">
        <v>0</v>
      </c>
      <c r="H130" s="5">
        <v>0</v>
      </c>
      <c r="I130" s="17">
        <f t="shared" si="9"/>
        <v>0.54465202217203856</v>
      </c>
      <c r="J130" s="17">
        <f t="shared" si="10"/>
        <v>4.5644289331417238E-2</v>
      </c>
      <c r="K130" s="5">
        <v>6.2560000000000002</v>
      </c>
      <c r="L130" s="5">
        <v>0.53100000000000003</v>
      </c>
      <c r="M130" s="5">
        <v>0.185</v>
      </c>
      <c r="N130" s="5">
        <v>1.472</v>
      </c>
      <c r="O130" s="18">
        <f t="shared" si="11"/>
        <v>8.4439999999999991</v>
      </c>
      <c r="P130" s="5">
        <v>0.49399999999999999</v>
      </c>
      <c r="Q130" s="5">
        <v>0.28100000000000003</v>
      </c>
      <c r="R130" s="18">
        <f t="shared" si="12"/>
        <v>0.77500000000000002</v>
      </c>
      <c r="S130" s="5">
        <v>0</v>
      </c>
      <c r="T130" s="5">
        <v>4.5110000000000001</v>
      </c>
      <c r="U130" s="5">
        <v>0.23300000000000001</v>
      </c>
      <c r="V130" s="5">
        <v>0</v>
      </c>
      <c r="W130" s="5">
        <v>0.13200000000000001</v>
      </c>
      <c r="X130" s="5">
        <v>1.37</v>
      </c>
      <c r="Y130" s="5">
        <v>1</v>
      </c>
      <c r="Z130" s="5">
        <v>4.5999999999999999E-2</v>
      </c>
      <c r="AA130" s="5">
        <v>0</v>
      </c>
      <c r="AB130" s="5">
        <v>0.66700000000000004</v>
      </c>
      <c r="AC130" s="18">
        <f t="shared" si="13"/>
        <v>7.9589999999999996</v>
      </c>
      <c r="AD130" s="5">
        <v>0</v>
      </c>
      <c r="AE130" s="5">
        <v>3.2210000000000001</v>
      </c>
      <c r="AF130" s="5">
        <v>3.4330000000000003</v>
      </c>
      <c r="AG130" s="18">
        <f t="shared" si="14"/>
        <v>6.6539999999999999</v>
      </c>
      <c r="AH130" s="5">
        <v>0.66700000000000004</v>
      </c>
      <c r="AI130" s="17">
        <v>1</v>
      </c>
      <c r="AJ130" s="6" t="s">
        <v>288</v>
      </c>
      <c r="AK130" s="19"/>
    </row>
    <row r="131" spans="1:37" x14ac:dyDescent="0.3">
      <c r="A131" s="6" t="s">
        <v>290</v>
      </c>
      <c r="B131" t="s">
        <v>291</v>
      </c>
      <c r="C131" s="14" t="s">
        <v>39</v>
      </c>
      <c r="D131" s="15">
        <v>0.1</v>
      </c>
      <c r="E131" s="15">
        <v>0.115</v>
      </c>
      <c r="F131" s="16">
        <v>1.4999999999999999E-2</v>
      </c>
      <c r="G131" s="5">
        <v>0</v>
      </c>
      <c r="H131" s="5">
        <v>0</v>
      </c>
      <c r="I131" s="17">
        <f t="shared" si="9"/>
        <v>0</v>
      </c>
      <c r="J131" s="17">
        <f t="shared" si="10"/>
        <v>0.58260869565217388</v>
      </c>
      <c r="K131" s="5">
        <v>6.4000000000000001E-2</v>
      </c>
      <c r="L131" s="5">
        <v>6.0000000000000001E-3</v>
      </c>
      <c r="M131" s="5">
        <v>2E-3</v>
      </c>
      <c r="N131" s="5">
        <v>1.9E-2</v>
      </c>
      <c r="O131" s="18">
        <f t="shared" si="11"/>
        <v>9.1000000000000011E-2</v>
      </c>
      <c r="P131" s="5">
        <v>6.0000000000000001E-3</v>
      </c>
      <c r="Q131" s="5">
        <v>3.0000000000000001E-3</v>
      </c>
      <c r="R131" s="18">
        <f t="shared" si="12"/>
        <v>9.0000000000000011E-3</v>
      </c>
      <c r="S131" s="5">
        <v>0</v>
      </c>
      <c r="T131" s="5">
        <v>0</v>
      </c>
      <c r="U131" s="5">
        <v>6.0000000000000001E-3</v>
      </c>
      <c r="V131" s="5">
        <v>0</v>
      </c>
      <c r="W131" s="5">
        <v>8.0000000000000002E-3</v>
      </c>
      <c r="X131" s="5">
        <v>6.0000000000000001E-3</v>
      </c>
      <c r="Y131" s="5">
        <v>7.9000000000000001E-2</v>
      </c>
      <c r="Z131" s="5">
        <v>0</v>
      </c>
      <c r="AA131" s="5">
        <v>0</v>
      </c>
      <c r="AB131" s="5">
        <v>0</v>
      </c>
      <c r="AC131" s="18">
        <f t="shared" si="13"/>
        <v>9.9000000000000005E-2</v>
      </c>
      <c r="AD131" s="5">
        <v>0</v>
      </c>
      <c r="AE131" s="5">
        <v>1.6E-2</v>
      </c>
      <c r="AF131" s="5">
        <v>0</v>
      </c>
      <c r="AG131" s="18">
        <f t="shared" si="14"/>
        <v>1.6E-2</v>
      </c>
      <c r="AH131" s="5">
        <v>6.7000000000000004E-2</v>
      </c>
      <c r="AI131" s="17">
        <v>0</v>
      </c>
      <c r="AJ131" s="6" t="s">
        <v>290</v>
      </c>
      <c r="AK131" s="19"/>
    </row>
    <row r="132" spans="1:37" x14ac:dyDescent="0.3">
      <c r="A132" s="6" t="s">
        <v>292</v>
      </c>
      <c r="B132" t="s">
        <v>293</v>
      </c>
      <c r="C132" s="14" t="s">
        <v>39</v>
      </c>
      <c r="D132" s="15">
        <v>2.0460000000000003</v>
      </c>
      <c r="E132" s="15">
        <v>4.1920000000000002</v>
      </c>
      <c r="F132" s="16">
        <v>2.1459999999999999</v>
      </c>
      <c r="G132" s="5">
        <v>0</v>
      </c>
      <c r="H132" s="5">
        <v>0</v>
      </c>
      <c r="I132" s="17">
        <f t="shared" si="9"/>
        <v>0.62194656488549627</v>
      </c>
      <c r="J132" s="17">
        <f t="shared" si="10"/>
        <v>0</v>
      </c>
      <c r="K132" s="5">
        <v>1.3720000000000001</v>
      </c>
      <c r="L132" s="5">
        <v>0.121</v>
      </c>
      <c r="M132" s="5">
        <v>4.1999999999999996E-2</v>
      </c>
      <c r="N132" s="5">
        <v>0.33500000000000002</v>
      </c>
      <c r="O132" s="18">
        <f t="shared" si="11"/>
        <v>1.87</v>
      </c>
      <c r="P132" s="5">
        <v>0.111</v>
      </c>
      <c r="Q132" s="5">
        <v>6.5000000000000002E-2</v>
      </c>
      <c r="R132" s="18">
        <f t="shared" si="12"/>
        <v>0.17599999999999999</v>
      </c>
      <c r="S132" s="5">
        <v>0</v>
      </c>
      <c r="T132" s="5">
        <v>2.1670000000000003</v>
      </c>
      <c r="U132" s="5">
        <v>0</v>
      </c>
      <c r="V132" s="5">
        <v>0</v>
      </c>
      <c r="W132" s="5">
        <v>0</v>
      </c>
      <c r="X132" s="5">
        <v>9.1999999999999998E-2</v>
      </c>
      <c r="Y132" s="5">
        <v>1</v>
      </c>
      <c r="Z132" s="5">
        <v>0</v>
      </c>
      <c r="AA132" s="5">
        <v>0</v>
      </c>
      <c r="AB132" s="5">
        <v>0</v>
      </c>
      <c r="AC132" s="18">
        <f t="shared" si="13"/>
        <v>3.2590000000000003</v>
      </c>
      <c r="AD132" s="5">
        <v>0</v>
      </c>
      <c r="AE132" s="5">
        <v>0.93300000000000005</v>
      </c>
      <c r="AF132" s="5">
        <v>0</v>
      </c>
      <c r="AG132" s="18">
        <f t="shared" si="14"/>
        <v>0.93300000000000005</v>
      </c>
      <c r="AH132" s="5">
        <v>0</v>
      </c>
      <c r="AI132" s="17">
        <v>0.8</v>
      </c>
      <c r="AJ132" s="6" t="s">
        <v>292</v>
      </c>
      <c r="AK132" s="19"/>
    </row>
    <row r="133" spans="1:37" x14ac:dyDescent="0.3">
      <c r="A133" s="6" t="s">
        <v>294</v>
      </c>
      <c r="B133" t="s">
        <v>295</v>
      </c>
      <c r="C133" s="14" t="s">
        <v>39</v>
      </c>
      <c r="D133" s="15">
        <v>0.67700000000000005</v>
      </c>
      <c r="E133" s="15">
        <v>1.7330000000000001</v>
      </c>
      <c r="F133" s="16">
        <v>1.056</v>
      </c>
      <c r="G133" s="5">
        <v>0</v>
      </c>
      <c r="H133" s="5">
        <v>0</v>
      </c>
      <c r="I133" s="17">
        <f t="shared" si="9"/>
        <v>0.89728793998845935</v>
      </c>
      <c r="J133" s="17">
        <f t="shared" si="10"/>
        <v>0</v>
      </c>
      <c r="K133" s="5">
        <v>0.43399999999999994</v>
      </c>
      <c r="L133" s="5">
        <v>4.7000000000000007E-2</v>
      </c>
      <c r="M133" s="5">
        <v>1.6E-2</v>
      </c>
      <c r="N133" s="5">
        <v>0.11600000000000001</v>
      </c>
      <c r="O133" s="18">
        <f t="shared" si="11"/>
        <v>0.61299999999999999</v>
      </c>
      <c r="P133" s="5">
        <v>3.8000000000000006E-2</v>
      </c>
      <c r="Q133" s="5">
        <v>2.5999999999999999E-2</v>
      </c>
      <c r="R133" s="18">
        <f t="shared" si="12"/>
        <v>6.4000000000000001E-2</v>
      </c>
      <c r="S133" s="5">
        <v>0</v>
      </c>
      <c r="T133" s="5">
        <v>1.5550000000000002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18">
        <f t="shared" si="13"/>
        <v>1.5550000000000002</v>
      </c>
      <c r="AD133" s="5">
        <v>0</v>
      </c>
      <c r="AE133" s="5">
        <v>0.17799999999999999</v>
      </c>
      <c r="AF133" s="5">
        <v>0</v>
      </c>
      <c r="AG133" s="18">
        <f t="shared" si="14"/>
        <v>0.17799999999999999</v>
      </c>
      <c r="AH133" s="5">
        <v>0</v>
      </c>
      <c r="AI133" s="17">
        <v>1</v>
      </c>
      <c r="AJ133" s="6" t="s">
        <v>294</v>
      </c>
      <c r="AK133" s="19"/>
    </row>
    <row r="134" spans="1:37" x14ac:dyDescent="0.3">
      <c r="A134" s="6" t="s">
        <v>296</v>
      </c>
      <c r="B134" t="s">
        <v>297</v>
      </c>
      <c r="C134" s="14" t="s">
        <v>39</v>
      </c>
      <c r="D134" s="15">
        <v>21.454000000000001</v>
      </c>
      <c r="E134" s="15">
        <v>51.537999999999997</v>
      </c>
      <c r="F134" s="16">
        <v>30.083999999999996</v>
      </c>
      <c r="G134" s="5">
        <v>0</v>
      </c>
      <c r="H134" s="5">
        <v>0</v>
      </c>
      <c r="I134" s="17">
        <f t="shared" si="9"/>
        <v>0.57704859133066866</v>
      </c>
      <c r="J134" s="17">
        <f t="shared" si="10"/>
        <v>3.6089875431720285E-2</v>
      </c>
      <c r="K134" s="5">
        <v>14.443</v>
      </c>
      <c r="L134" s="5">
        <v>1.266</v>
      </c>
      <c r="M134" s="5">
        <v>0.443</v>
      </c>
      <c r="N134" s="5">
        <v>3.4710000000000001</v>
      </c>
      <c r="O134" s="18">
        <f t="shared" si="11"/>
        <v>19.623000000000001</v>
      </c>
      <c r="P134" s="5">
        <v>1.157</v>
      </c>
      <c r="Q134" s="5">
        <v>0.67400000000000004</v>
      </c>
      <c r="R134" s="18">
        <f t="shared" si="12"/>
        <v>1.831</v>
      </c>
      <c r="S134" s="5">
        <v>0</v>
      </c>
      <c r="T134" s="5">
        <v>19.8</v>
      </c>
      <c r="U134" s="5">
        <v>1.0620000000000001</v>
      </c>
      <c r="V134" s="5">
        <v>0</v>
      </c>
      <c r="W134" s="5">
        <v>2.4089999999999998</v>
      </c>
      <c r="X134" s="5">
        <v>4.1639999999999997</v>
      </c>
      <c r="Y134" s="5">
        <v>2</v>
      </c>
      <c r="Z134" s="5">
        <v>0.26600000000000001</v>
      </c>
      <c r="AA134" s="5">
        <v>0</v>
      </c>
      <c r="AB134" s="5">
        <v>1.86</v>
      </c>
      <c r="AC134" s="18">
        <f t="shared" si="13"/>
        <v>31.561</v>
      </c>
      <c r="AD134" s="5">
        <v>0</v>
      </c>
      <c r="AE134" s="5">
        <v>10.172000000000001</v>
      </c>
      <c r="AF134" s="5">
        <v>9.8049999999999997</v>
      </c>
      <c r="AG134" s="18">
        <f t="shared" si="14"/>
        <v>19.977</v>
      </c>
      <c r="AH134" s="5">
        <v>1.86</v>
      </c>
      <c r="AI134" s="17">
        <v>0.94230000000000003</v>
      </c>
      <c r="AJ134" s="6" t="s">
        <v>296</v>
      </c>
      <c r="AK134" s="19"/>
    </row>
    <row r="135" spans="1:37" x14ac:dyDescent="0.3">
      <c r="A135" s="6" t="s">
        <v>298</v>
      </c>
      <c r="B135" t="s">
        <v>299</v>
      </c>
      <c r="C135" s="14" t="s">
        <v>39</v>
      </c>
      <c r="D135" s="15">
        <v>0.33300000000000002</v>
      </c>
      <c r="E135" s="15">
        <v>0.51800000000000002</v>
      </c>
      <c r="F135" s="16">
        <v>0.185</v>
      </c>
      <c r="G135" s="5">
        <v>0</v>
      </c>
      <c r="H135" s="5">
        <v>0</v>
      </c>
      <c r="I135" s="17">
        <f t="shared" ref="I135:I198" si="15">IFERROR(((AI135*AC135)/(AC135+AG135)),0)</f>
        <v>0</v>
      </c>
      <c r="J135" s="17">
        <f t="shared" ref="J135:J198" si="16">IFERROR(AH135/(AG135+AC135),0)</f>
        <v>0</v>
      </c>
      <c r="K135" s="5">
        <v>0.17699999999999999</v>
      </c>
      <c r="L135" s="5">
        <v>3.5000000000000003E-2</v>
      </c>
      <c r="M135" s="5">
        <v>1.2E-2</v>
      </c>
      <c r="N135" s="5">
        <v>6.6000000000000003E-2</v>
      </c>
      <c r="O135" s="18">
        <f t="shared" ref="O135:O198" si="17">SUM(K135:N135)</f>
        <v>0.29000000000000004</v>
      </c>
      <c r="P135" s="5">
        <v>2.1000000000000001E-2</v>
      </c>
      <c r="Q135" s="5">
        <v>2.1999999999999999E-2</v>
      </c>
      <c r="R135" s="18">
        <f t="shared" ref="R135:R198" si="18">SUM(P135:Q135)</f>
        <v>4.2999999999999997E-2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18">
        <f t="shared" ref="AC135:AC198" si="19">SUM(S135:AB135)</f>
        <v>0</v>
      </c>
      <c r="AD135" s="5">
        <v>0.29399999999999998</v>
      </c>
      <c r="AE135" s="5">
        <v>0</v>
      </c>
      <c r="AF135" s="5">
        <v>0.224</v>
      </c>
      <c r="AG135" s="18">
        <f t="shared" ref="AG135:AG198" si="20">SUM(AD135:AF135)</f>
        <v>0.51800000000000002</v>
      </c>
      <c r="AH135" s="5">
        <v>0</v>
      </c>
      <c r="AI135" s="17">
        <v>0</v>
      </c>
      <c r="AJ135" s="6" t="s">
        <v>298</v>
      </c>
      <c r="AK135" s="19"/>
    </row>
    <row r="136" spans="1:37" x14ac:dyDescent="0.3">
      <c r="A136" s="6" t="s">
        <v>300</v>
      </c>
      <c r="B136" t="s">
        <v>301</v>
      </c>
      <c r="C136" s="14" t="s">
        <v>39</v>
      </c>
      <c r="D136" s="15">
        <v>0.8640000000000001</v>
      </c>
      <c r="E136" s="15">
        <v>1.1240000000000001</v>
      </c>
      <c r="F136" s="16">
        <v>0.26</v>
      </c>
      <c r="G136" s="5">
        <v>0</v>
      </c>
      <c r="H136" s="5">
        <v>0</v>
      </c>
      <c r="I136" s="17">
        <f t="shared" si="15"/>
        <v>1</v>
      </c>
      <c r="J136" s="17">
        <f t="shared" si="16"/>
        <v>0</v>
      </c>
      <c r="K136" s="5">
        <v>0.60299999999999998</v>
      </c>
      <c r="L136" s="5">
        <v>4.4000000000000004E-2</v>
      </c>
      <c r="M136" s="5">
        <v>1.5000000000000001E-2</v>
      </c>
      <c r="N136" s="5">
        <v>0.13400000000000001</v>
      </c>
      <c r="O136" s="18">
        <f t="shared" si="17"/>
        <v>0.79600000000000004</v>
      </c>
      <c r="P136" s="5">
        <v>4.5999999999999999E-2</v>
      </c>
      <c r="Q136" s="5">
        <v>2.1999999999999999E-2</v>
      </c>
      <c r="R136" s="18">
        <f t="shared" si="18"/>
        <v>6.8000000000000005E-2</v>
      </c>
      <c r="S136" s="5">
        <v>0</v>
      </c>
      <c r="T136" s="5">
        <v>1</v>
      </c>
      <c r="U136" s="5">
        <v>0</v>
      </c>
      <c r="V136" s="5">
        <v>0</v>
      </c>
      <c r="W136" s="5">
        <v>0.124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18">
        <f t="shared" si="19"/>
        <v>1.1240000000000001</v>
      </c>
      <c r="AD136" s="5">
        <v>0</v>
      </c>
      <c r="AE136" s="5">
        <v>0</v>
      </c>
      <c r="AF136" s="5">
        <v>0</v>
      </c>
      <c r="AG136" s="18">
        <f t="shared" si="20"/>
        <v>0</v>
      </c>
      <c r="AH136" s="5">
        <v>0</v>
      </c>
      <c r="AI136" s="17">
        <v>1</v>
      </c>
      <c r="AJ136" s="6" t="s">
        <v>300</v>
      </c>
      <c r="AK136" s="19"/>
    </row>
    <row r="137" spans="1:37" x14ac:dyDescent="0.3">
      <c r="A137" s="6" t="s">
        <v>302</v>
      </c>
      <c r="B137" t="s">
        <v>303</v>
      </c>
      <c r="C137" s="14" t="s">
        <v>94</v>
      </c>
      <c r="D137" s="15">
        <v>0.189</v>
      </c>
      <c r="E137" s="15">
        <v>1.349</v>
      </c>
      <c r="F137" s="16">
        <v>1.1599999999999999</v>
      </c>
      <c r="G137" s="5">
        <v>0</v>
      </c>
      <c r="H137" s="5">
        <v>0</v>
      </c>
      <c r="I137" s="17">
        <f t="shared" si="15"/>
        <v>0.65233506300963673</v>
      </c>
      <c r="J137" s="17">
        <f t="shared" si="16"/>
        <v>0</v>
      </c>
      <c r="K137" s="5">
        <v>0.157</v>
      </c>
      <c r="L137" s="5">
        <v>3.0000000000000001E-3</v>
      </c>
      <c r="M137" s="5">
        <v>1E-3</v>
      </c>
      <c r="N137" s="5">
        <v>0.02</v>
      </c>
      <c r="O137" s="18">
        <f t="shared" si="17"/>
        <v>0.18099999999999999</v>
      </c>
      <c r="P137" s="5">
        <v>8.0000000000000002E-3</v>
      </c>
      <c r="Q137" s="5">
        <v>0</v>
      </c>
      <c r="R137" s="18">
        <f t="shared" si="18"/>
        <v>8.0000000000000002E-3</v>
      </c>
      <c r="S137" s="5">
        <v>0</v>
      </c>
      <c r="T137" s="5">
        <v>0.88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18">
        <f t="shared" si="19"/>
        <v>0.88</v>
      </c>
      <c r="AD137" s="5">
        <v>0</v>
      </c>
      <c r="AE137" s="5">
        <v>0</v>
      </c>
      <c r="AF137" s="5">
        <v>0.46899999999999997</v>
      </c>
      <c r="AG137" s="18">
        <f t="shared" si="20"/>
        <v>0.46899999999999997</v>
      </c>
      <c r="AH137" s="5">
        <v>0</v>
      </c>
      <c r="AI137" s="17">
        <v>1</v>
      </c>
      <c r="AJ137" s="6" t="s">
        <v>302</v>
      </c>
      <c r="AK137" s="19"/>
    </row>
    <row r="138" spans="1:37" x14ac:dyDescent="0.3">
      <c r="A138" s="6" t="s">
        <v>304</v>
      </c>
      <c r="B138" t="s">
        <v>305</v>
      </c>
      <c r="C138" s="14" t="s">
        <v>111</v>
      </c>
      <c r="D138" s="15">
        <v>1.5329999999999999</v>
      </c>
      <c r="E138" s="15">
        <v>2.3579999999999997</v>
      </c>
      <c r="F138" s="16">
        <v>0.82499999999999973</v>
      </c>
      <c r="G138" s="5">
        <v>0</v>
      </c>
      <c r="H138" s="5">
        <v>0</v>
      </c>
      <c r="I138" s="17">
        <f t="shared" si="15"/>
        <v>1</v>
      </c>
      <c r="J138" s="17">
        <f t="shared" si="16"/>
        <v>0</v>
      </c>
      <c r="K138" s="5">
        <v>1.0539999999999998</v>
      </c>
      <c r="L138" s="5">
        <v>8.4000000000000005E-2</v>
      </c>
      <c r="M138" s="5">
        <v>3.0000000000000002E-2</v>
      </c>
      <c r="N138" s="5">
        <v>0.24</v>
      </c>
      <c r="O138" s="18">
        <f t="shared" si="17"/>
        <v>1.4079999999999999</v>
      </c>
      <c r="P138" s="5">
        <v>8.1000000000000003E-2</v>
      </c>
      <c r="Q138" s="5">
        <v>4.3999999999999997E-2</v>
      </c>
      <c r="R138" s="18">
        <f t="shared" si="18"/>
        <v>0.125</v>
      </c>
      <c r="S138" s="5">
        <v>0</v>
      </c>
      <c r="T138" s="5">
        <v>2</v>
      </c>
      <c r="U138" s="5">
        <v>0</v>
      </c>
      <c r="V138" s="5">
        <v>0</v>
      </c>
      <c r="W138" s="5">
        <v>0.17899999999999999</v>
      </c>
      <c r="X138" s="5">
        <v>0.17899999999999999</v>
      </c>
      <c r="Y138" s="5">
        <v>0</v>
      </c>
      <c r="Z138" s="5">
        <v>0</v>
      </c>
      <c r="AA138" s="5">
        <v>0</v>
      </c>
      <c r="AB138" s="5">
        <v>0</v>
      </c>
      <c r="AC138" s="18">
        <f t="shared" si="19"/>
        <v>2.3579999999999997</v>
      </c>
      <c r="AD138" s="5">
        <v>0</v>
      </c>
      <c r="AE138" s="5">
        <v>0</v>
      </c>
      <c r="AF138" s="5">
        <v>0</v>
      </c>
      <c r="AG138" s="18">
        <f t="shared" si="20"/>
        <v>0</v>
      </c>
      <c r="AH138" s="5">
        <v>0</v>
      </c>
      <c r="AI138" s="17">
        <v>1</v>
      </c>
      <c r="AJ138" s="6" t="s">
        <v>304</v>
      </c>
      <c r="AK138" s="19"/>
    </row>
    <row r="139" spans="1:37" x14ac:dyDescent="0.3">
      <c r="A139" s="6" t="s">
        <v>306</v>
      </c>
      <c r="B139" t="s">
        <v>307</v>
      </c>
      <c r="C139" s="14" t="s">
        <v>39</v>
      </c>
      <c r="D139" s="15">
        <v>0.76400000000000001</v>
      </c>
      <c r="E139" s="15">
        <v>0.99</v>
      </c>
      <c r="F139" s="16">
        <v>0.22599999999999998</v>
      </c>
      <c r="G139" s="5">
        <v>0</v>
      </c>
      <c r="H139" s="5">
        <v>0</v>
      </c>
      <c r="I139" s="17">
        <f t="shared" si="15"/>
        <v>0</v>
      </c>
      <c r="J139" s="17">
        <f t="shared" si="16"/>
        <v>0</v>
      </c>
      <c r="K139" s="5">
        <v>0.51500000000000001</v>
      </c>
      <c r="L139" s="5">
        <v>4.5999999999999999E-2</v>
      </c>
      <c r="M139" s="5">
        <v>1.6E-2</v>
      </c>
      <c r="N139" s="5">
        <v>0.122</v>
      </c>
      <c r="O139" s="18">
        <f t="shared" si="17"/>
        <v>0.69900000000000007</v>
      </c>
      <c r="P139" s="5">
        <v>4.1000000000000002E-2</v>
      </c>
      <c r="Q139" s="5">
        <v>2.4E-2</v>
      </c>
      <c r="R139" s="18">
        <f t="shared" si="18"/>
        <v>6.5000000000000002E-2</v>
      </c>
      <c r="S139" s="5">
        <v>0</v>
      </c>
      <c r="T139" s="5">
        <v>0.99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18">
        <f t="shared" si="19"/>
        <v>0.99</v>
      </c>
      <c r="AD139" s="5">
        <v>0</v>
      </c>
      <c r="AE139" s="5">
        <v>0</v>
      </c>
      <c r="AF139" s="5">
        <v>0</v>
      </c>
      <c r="AG139" s="18">
        <f t="shared" si="20"/>
        <v>0</v>
      </c>
      <c r="AH139" s="5">
        <v>0</v>
      </c>
      <c r="AI139" s="17">
        <v>0</v>
      </c>
      <c r="AJ139" s="6" t="s">
        <v>306</v>
      </c>
      <c r="AK139" s="19"/>
    </row>
    <row r="140" spans="1:37" x14ac:dyDescent="0.3">
      <c r="A140" s="6" t="s">
        <v>308</v>
      </c>
      <c r="B140" t="s">
        <v>309</v>
      </c>
      <c r="C140" s="14" t="s">
        <v>39</v>
      </c>
      <c r="D140" s="15">
        <v>10.496</v>
      </c>
      <c r="E140" s="15">
        <v>15.980999999999998</v>
      </c>
      <c r="F140" s="16">
        <v>5.4849999999999977</v>
      </c>
      <c r="G140" s="5">
        <v>0</v>
      </c>
      <c r="H140" s="5">
        <v>0</v>
      </c>
      <c r="I140" s="17">
        <f t="shared" si="15"/>
        <v>0.64390463675614784</v>
      </c>
      <c r="J140" s="17">
        <f t="shared" si="16"/>
        <v>0</v>
      </c>
      <c r="K140" s="5">
        <v>7.0069999999999997</v>
      </c>
      <c r="L140" s="5">
        <v>0.63700000000000012</v>
      </c>
      <c r="M140" s="5">
        <v>0.223</v>
      </c>
      <c r="N140" s="5">
        <v>1.7170000000000001</v>
      </c>
      <c r="O140" s="18">
        <f t="shared" si="17"/>
        <v>9.5839999999999996</v>
      </c>
      <c r="P140" s="5">
        <v>0.56900000000000006</v>
      </c>
      <c r="Q140" s="5">
        <v>0.34300000000000003</v>
      </c>
      <c r="R140" s="18">
        <f t="shared" si="18"/>
        <v>0.91200000000000014</v>
      </c>
      <c r="S140" s="5">
        <v>0</v>
      </c>
      <c r="T140" s="5">
        <v>8</v>
      </c>
      <c r="U140" s="5">
        <v>0.65500000000000003</v>
      </c>
      <c r="V140" s="5">
        <v>0</v>
      </c>
      <c r="W140" s="5">
        <v>0.97899999999999998</v>
      </c>
      <c r="X140" s="5">
        <v>0.58499999999999996</v>
      </c>
      <c r="Y140" s="5">
        <v>0.5</v>
      </c>
      <c r="Z140" s="5">
        <v>0</v>
      </c>
      <c r="AA140" s="5">
        <v>0</v>
      </c>
      <c r="AB140" s="5">
        <v>0</v>
      </c>
      <c r="AC140" s="18">
        <f t="shared" si="19"/>
        <v>10.718999999999998</v>
      </c>
      <c r="AD140" s="5">
        <v>0</v>
      </c>
      <c r="AE140" s="5">
        <v>4.84</v>
      </c>
      <c r="AF140" s="5">
        <v>0.42199999999999999</v>
      </c>
      <c r="AG140" s="18">
        <f t="shared" si="20"/>
        <v>5.2619999999999996</v>
      </c>
      <c r="AH140" s="5">
        <v>0</v>
      </c>
      <c r="AI140" s="17">
        <v>0.96</v>
      </c>
      <c r="AJ140" s="6" t="s">
        <v>308</v>
      </c>
      <c r="AK140" s="19"/>
    </row>
    <row r="141" spans="1:37" x14ac:dyDescent="0.3">
      <c r="A141" s="6" t="s">
        <v>310</v>
      </c>
      <c r="B141" t="s">
        <v>311</v>
      </c>
      <c r="C141" s="14" t="s">
        <v>39</v>
      </c>
      <c r="D141" s="15">
        <v>2.6160000000000005</v>
      </c>
      <c r="E141" s="15">
        <v>3.6279999999999997</v>
      </c>
      <c r="F141" s="16">
        <v>1.0119999999999991</v>
      </c>
      <c r="G141" s="5">
        <v>0</v>
      </c>
      <c r="H141" s="5">
        <v>0</v>
      </c>
      <c r="I141" s="17">
        <f t="shared" si="15"/>
        <v>0.41041896361631752</v>
      </c>
      <c r="J141" s="17">
        <f t="shared" si="16"/>
        <v>0</v>
      </c>
      <c r="K141" s="5">
        <v>1.7520000000000002</v>
      </c>
      <c r="L141" s="5">
        <v>0.15400000000000003</v>
      </c>
      <c r="M141" s="5">
        <v>5.3999999999999999E-2</v>
      </c>
      <c r="N141" s="5">
        <v>0.432</v>
      </c>
      <c r="O141" s="18">
        <f t="shared" si="17"/>
        <v>2.3920000000000003</v>
      </c>
      <c r="P141" s="5">
        <v>0.14200000000000002</v>
      </c>
      <c r="Q141" s="5">
        <v>8.2000000000000003E-2</v>
      </c>
      <c r="R141" s="18">
        <f t="shared" si="18"/>
        <v>0.22400000000000003</v>
      </c>
      <c r="S141" s="5">
        <v>0</v>
      </c>
      <c r="T141" s="5">
        <v>1.4889999999999999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18">
        <f t="shared" si="19"/>
        <v>1.4889999999999999</v>
      </c>
      <c r="AD141" s="5">
        <v>0</v>
      </c>
      <c r="AE141" s="5">
        <v>0</v>
      </c>
      <c r="AF141" s="5">
        <v>2.1389999999999998</v>
      </c>
      <c r="AG141" s="18">
        <f t="shared" si="20"/>
        <v>2.1389999999999998</v>
      </c>
      <c r="AH141" s="5">
        <v>0</v>
      </c>
      <c r="AI141" s="17">
        <v>1</v>
      </c>
      <c r="AJ141" s="6" t="s">
        <v>310</v>
      </c>
      <c r="AK141" s="19"/>
    </row>
    <row r="142" spans="1:37" x14ac:dyDescent="0.3">
      <c r="A142" s="6" t="s">
        <v>312</v>
      </c>
      <c r="B142" t="s">
        <v>313</v>
      </c>
      <c r="C142" s="14" t="s">
        <v>39</v>
      </c>
      <c r="D142" s="15">
        <v>0.37</v>
      </c>
      <c r="E142" s="15">
        <v>0.81900000000000006</v>
      </c>
      <c r="F142" s="16">
        <v>0.44900000000000007</v>
      </c>
      <c r="G142" s="5">
        <v>0</v>
      </c>
      <c r="H142" s="5">
        <v>0</v>
      </c>
      <c r="I142" s="17">
        <f t="shared" si="15"/>
        <v>0</v>
      </c>
      <c r="J142" s="17">
        <f t="shared" si="16"/>
        <v>0.52380952380952384</v>
      </c>
      <c r="K142" s="5">
        <v>0.251</v>
      </c>
      <c r="L142" s="5">
        <v>2.1999999999999999E-2</v>
      </c>
      <c r="M142" s="5">
        <v>7.0000000000000001E-3</v>
      </c>
      <c r="N142" s="5">
        <v>5.9000000000000004E-2</v>
      </c>
      <c r="O142" s="18">
        <f t="shared" si="17"/>
        <v>0.33900000000000002</v>
      </c>
      <c r="P142" s="5">
        <v>1.9E-2</v>
      </c>
      <c r="Q142" s="5">
        <v>1.2E-2</v>
      </c>
      <c r="R142" s="18">
        <f t="shared" si="18"/>
        <v>3.1E-2</v>
      </c>
      <c r="S142" s="5">
        <v>0</v>
      </c>
      <c r="T142" s="5">
        <v>0.05</v>
      </c>
      <c r="U142" s="5">
        <v>0</v>
      </c>
      <c r="V142" s="5">
        <v>0</v>
      </c>
      <c r="W142" s="5">
        <v>4.9000000000000002E-2</v>
      </c>
      <c r="X142" s="5">
        <v>0.01</v>
      </c>
      <c r="Y142" s="5">
        <v>0.68400000000000005</v>
      </c>
      <c r="Z142" s="5">
        <v>0.02</v>
      </c>
      <c r="AA142" s="5">
        <v>4.0000000000000001E-3</v>
      </c>
      <c r="AB142" s="5">
        <v>0</v>
      </c>
      <c r="AC142" s="18">
        <f t="shared" si="19"/>
        <v>0.81700000000000006</v>
      </c>
      <c r="AD142" s="5">
        <v>0</v>
      </c>
      <c r="AE142" s="5">
        <v>0</v>
      </c>
      <c r="AF142" s="5">
        <v>2E-3</v>
      </c>
      <c r="AG142" s="18">
        <f t="shared" si="20"/>
        <v>2E-3</v>
      </c>
      <c r="AH142" s="5">
        <v>0.42900000000000005</v>
      </c>
      <c r="AI142" s="17">
        <v>0</v>
      </c>
      <c r="AJ142" s="6" t="s">
        <v>312</v>
      </c>
      <c r="AK142" s="19"/>
    </row>
    <row r="143" spans="1:37" x14ac:dyDescent="0.3">
      <c r="A143" s="6" t="s">
        <v>314</v>
      </c>
      <c r="B143" t="s">
        <v>315</v>
      </c>
      <c r="C143" s="14" t="s">
        <v>39</v>
      </c>
      <c r="D143" s="15">
        <v>2.2540000000000004</v>
      </c>
      <c r="E143" s="15">
        <v>6.7720000000000002</v>
      </c>
      <c r="F143" s="16">
        <v>4.5179999999999998</v>
      </c>
      <c r="G143" s="5">
        <v>0</v>
      </c>
      <c r="H143" s="5">
        <v>0</v>
      </c>
      <c r="I143" s="17">
        <f t="shared" si="15"/>
        <v>0.48818665091553454</v>
      </c>
      <c r="J143" s="17">
        <f t="shared" si="16"/>
        <v>0.11222681630242173</v>
      </c>
      <c r="K143" s="5">
        <v>1.56</v>
      </c>
      <c r="L143" s="5">
        <v>0.12000000000000001</v>
      </c>
      <c r="M143" s="5">
        <v>4.2000000000000003E-2</v>
      </c>
      <c r="N143" s="5">
        <v>0.35099999999999998</v>
      </c>
      <c r="O143" s="18">
        <f t="shared" si="17"/>
        <v>2.0730000000000004</v>
      </c>
      <c r="P143" s="5">
        <v>0.11899999999999999</v>
      </c>
      <c r="Q143" s="5">
        <v>6.2E-2</v>
      </c>
      <c r="R143" s="18">
        <f t="shared" si="18"/>
        <v>0.18099999999999999</v>
      </c>
      <c r="S143" s="5">
        <v>0</v>
      </c>
      <c r="T143" s="5">
        <v>3</v>
      </c>
      <c r="U143" s="5">
        <v>3.5000000000000003E-2</v>
      </c>
      <c r="V143" s="5">
        <v>0</v>
      </c>
      <c r="W143" s="5">
        <v>0.17399999999999999</v>
      </c>
      <c r="X143" s="5">
        <v>8.6999999999999994E-2</v>
      </c>
      <c r="Y143" s="5">
        <v>0</v>
      </c>
      <c r="Z143" s="5">
        <v>0.01</v>
      </c>
      <c r="AA143" s="5">
        <v>0</v>
      </c>
      <c r="AB143" s="5">
        <v>0</v>
      </c>
      <c r="AC143" s="18">
        <f t="shared" si="19"/>
        <v>3.306</v>
      </c>
      <c r="AD143" s="5">
        <v>0</v>
      </c>
      <c r="AE143" s="5">
        <v>2.423</v>
      </c>
      <c r="AF143" s="5">
        <v>1.0429999999999999</v>
      </c>
      <c r="AG143" s="18">
        <f t="shared" si="20"/>
        <v>3.4660000000000002</v>
      </c>
      <c r="AH143" s="5">
        <v>0.76</v>
      </c>
      <c r="AI143" s="17">
        <v>1</v>
      </c>
      <c r="AJ143" s="6" t="s">
        <v>314</v>
      </c>
      <c r="AK143" s="19"/>
    </row>
    <row r="144" spans="1:37" x14ac:dyDescent="0.3">
      <c r="A144" s="6" t="s">
        <v>316</v>
      </c>
      <c r="B144" t="s">
        <v>317</v>
      </c>
      <c r="C144" s="14" t="s">
        <v>39</v>
      </c>
      <c r="D144" s="15">
        <v>0.51500000000000001</v>
      </c>
      <c r="E144" s="15">
        <v>0.31900000000000001</v>
      </c>
      <c r="F144" s="16">
        <v>-0.19600000000000001</v>
      </c>
      <c r="G144" s="5">
        <v>-0.184</v>
      </c>
      <c r="H144" s="5">
        <v>-1.2E-2</v>
      </c>
      <c r="I144" s="17">
        <f t="shared" si="15"/>
        <v>0</v>
      </c>
      <c r="J144" s="17">
        <f t="shared" si="16"/>
        <v>0</v>
      </c>
      <c r="K144" s="5">
        <v>0.32400000000000001</v>
      </c>
      <c r="L144" s="5">
        <v>3.8000000000000006E-2</v>
      </c>
      <c r="M144" s="5">
        <v>1.3000000000000001E-2</v>
      </c>
      <c r="N144" s="5">
        <v>0.09</v>
      </c>
      <c r="O144" s="18">
        <f t="shared" si="17"/>
        <v>0.46499999999999997</v>
      </c>
      <c r="P144" s="5">
        <v>2.9000000000000001E-2</v>
      </c>
      <c r="Q144" s="5">
        <v>2.1000000000000001E-2</v>
      </c>
      <c r="R144" s="18">
        <f t="shared" si="18"/>
        <v>0.05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18">
        <f t="shared" si="19"/>
        <v>0</v>
      </c>
      <c r="AD144" s="5">
        <v>0</v>
      </c>
      <c r="AE144" s="5">
        <v>0</v>
      </c>
      <c r="AF144" s="5">
        <v>0.31900000000000001</v>
      </c>
      <c r="AG144" s="18">
        <f t="shared" si="20"/>
        <v>0.31900000000000001</v>
      </c>
      <c r="AH144" s="5">
        <v>0</v>
      </c>
      <c r="AI144" s="17">
        <v>0</v>
      </c>
      <c r="AJ144" s="6" t="s">
        <v>316</v>
      </c>
      <c r="AK144" s="19"/>
    </row>
    <row r="145" spans="1:37" x14ac:dyDescent="0.3">
      <c r="A145" s="6" t="s">
        <v>318</v>
      </c>
      <c r="B145" t="s">
        <v>319</v>
      </c>
      <c r="C145" s="14" t="s">
        <v>39</v>
      </c>
      <c r="D145" s="15">
        <v>1.54</v>
      </c>
      <c r="E145" s="15">
        <v>1.633</v>
      </c>
      <c r="F145" s="16">
        <v>9.2999999999999972E-2</v>
      </c>
      <c r="G145" s="5">
        <v>0</v>
      </c>
      <c r="H145" s="5">
        <v>0</v>
      </c>
      <c r="I145" s="17">
        <f t="shared" si="15"/>
        <v>0.42865890998162887</v>
      </c>
      <c r="J145" s="17">
        <f t="shared" si="16"/>
        <v>0</v>
      </c>
      <c r="K145" s="5">
        <v>1.044</v>
      </c>
      <c r="L145" s="5">
        <v>8.7999999999999995E-2</v>
      </c>
      <c r="M145" s="5">
        <v>3.1E-2</v>
      </c>
      <c r="N145" s="5">
        <v>0.248</v>
      </c>
      <c r="O145" s="18">
        <f t="shared" si="17"/>
        <v>1.411</v>
      </c>
      <c r="P145" s="5">
        <v>8.299999999999999E-2</v>
      </c>
      <c r="Q145" s="5">
        <v>4.5999999999999999E-2</v>
      </c>
      <c r="R145" s="18">
        <f t="shared" si="18"/>
        <v>0.129</v>
      </c>
      <c r="S145" s="5">
        <v>0</v>
      </c>
      <c r="T145" s="5">
        <v>0.7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18">
        <f t="shared" si="19"/>
        <v>0.7</v>
      </c>
      <c r="AD145" s="5">
        <v>0</v>
      </c>
      <c r="AE145" s="5">
        <v>0</v>
      </c>
      <c r="AF145" s="5">
        <v>0.93300000000000005</v>
      </c>
      <c r="AG145" s="18">
        <f t="shared" si="20"/>
        <v>0.93300000000000005</v>
      </c>
      <c r="AH145" s="5">
        <v>0</v>
      </c>
      <c r="AI145" s="17">
        <v>1</v>
      </c>
      <c r="AJ145" s="6" t="s">
        <v>318</v>
      </c>
      <c r="AK145" s="19"/>
    </row>
    <row r="146" spans="1:37" x14ac:dyDescent="0.3">
      <c r="A146" s="6" t="s">
        <v>320</v>
      </c>
      <c r="B146" t="s">
        <v>321</v>
      </c>
      <c r="C146" s="14" t="s">
        <v>39</v>
      </c>
      <c r="D146" s="15">
        <v>33.277000000000001</v>
      </c>
      <c r="E146" s="15">
        <v>62.349000000000004</v>
      </c>
      <c r="F146" s="16">
        <v>29.072000000000003</v>
      </c>
      <c r="G146" s="5">
        <v>0</v>
      </c>
      <c r="H146" s="5">
        <v>0</v>
      </c>
      <c r="I146" s="17">
        <f t="shared" si="15"/>
        <v>0.57123507674541696</v>
      </c>
      <c r="J146" s="17">
        <f t="shared" si="16"/>
        <v>0</v>
      </c>
      <c r="K146" s="5">
        <v>22.259999999999998</v>
      </c>
      <c r="L146" s="5">
        <v>2.0209999999999999</v>
      </c>
      <c r="M146" s="5">
        <v>0.70699999999999996</v>
      </c>
      <c r="N146" s="5">
        <v>5.3960000000000008</v>
      </c>
      <c r="O146" s="18">
        <f t="shared" si="17"/>
        <v>30.384</v>
      </c>
      <c r="P146" s="5">
        <v>1.804</v>
      </c>
      <c r="Q146" s="5">
        <v>1.089</v>
      </c>
      <c r="R146" s="18">
        <f t="shared" si="18"/>
        <v>2.8929999999999998</v>
      </c>
      <c r="S146" s="5">
        <v>0</v>
      </c>
      <c r="T146" s="5">
        <v>23.4</v>
      </c>
      <c r="U146" s="5">
        <v>2.0529999999999999</v>
      </c>
      <c r="V146" s="5">
        <v>0</v>
      </c>
      <c r="W146" s="5">
        <v>6.319</v>
      </c>
      <c r="X146" s="5">
        <v>2.5230000000000001</v>
      </c>
      <c r="Y146" s="5">
        <v>0.97199999999999998</v>
      </c>
      <c r="Z146" s="5">
        <v>0.90600000000000003</v>
      </c>
      <c r="AA146" s="5">
        <v>0</v>
      </c>
      <c r="AB146" s="5">
        <v>0</v>
      </c>
      <c r="AC146" s="18">
        <f t="shared" si="19"/>
        <v>36.173000000000002</v>
      </c>
      <c r="AD146" s="5">
        <v>0.58599999999999997</v>
      </c>
      <c r="AE146" s="5">
        <v>14.850999999999999</v>
      </c>
      <c r="AF146" s="5">
        <v>10.738999999999999</v>
      </c>
      <c r="AG146" s="18">
        <f t="shared" si="20"/>
        <v>26.175999999999998</v>
      </c>
      <c r="AH146" s="5">
        <v>0</v>
      </c>
      <c r="AI146" s="17">
        <v>0.98460000000000003</v>
      </c>
      <c r="AJ146" s="6" t="s">
        <v>320</v>
      </c>
      <c r="AK146" s="19"/>
    </row>
    <row r="147" spans="1:37" x14ac:dyDescent="0.3">
      <c r="A147" s="6" t="s">
        <v>322</v>
      </c>
      <c r="B147" t="s">
        <v>323</v>
      </c>
      <c r="C147" s="14" t="s">
        <v>39</v>
      </c>
      <c r="D147" s="15">
        <v>1.028</v>
      </c>
      <c r="E147" s="15">
        <v>0.96500000000000008</v>
      </c>
      <c r="F147" s="16">
        <v>-6.2999999999999945E-2</v>
      </c>
      <c r="G147" s="5">
        <v>-5.8999999999999997E-2</v>
      </c>
      <c r="H147" s="5">
        <v>-4.0000000000000001E-3</v>
      </c>
      <c r="I147" s="17">
        <f t="shared" si="15"/>
        <v>0</v>
      </c>
      <c r="J147" s="17">
        <f t="shared" si="16"/>
        <v>0</v>
      </c>
      <c r="K147" s="5">
        <v>0.61099999999999999</v>
      </c>
      <c r="L147" s="5">
        <v>8.2000000000000003E-2</v>
      </c>
      <c r="M147" s="5">
        <v>2.8000000000000001E-2</v>
      </c>
      <c r="N147" s="5">
        <v>0.19799999999999998</v>
      </c>
      <c r="O147" s="18">
        <f t="shared" si="17"/>
        <v>0.91899999999999993</v>
      </c>
      <c r="P147" s="5">
        <v>6.0999999999999999E-2</v>
      </c>
      <c r="Q147" s="5">
        <v>4.8000000000000001E-2</v>
      </c>
      <c r="R147" s="18">
        <f t="shared" si="18"/>
        <v>0.109</v>
      </c>
      <c r="S147" s="5">
        <v>0</v>
      </c>
      <c r="T147" s="5">
        <v>0</v>
      </c>
      <c r="U147" s="5">
        <v>3.9E-2</v>
      </c>
      <c r="V147" s="5">
        <v>0</v>
      </c>
      <c r="W147" s="5">
        <v>0.11799999999999999</v>
      </c>
      <c r="X147" s="5">
        <v>7.8E-2</v>
      </c>
      <c r="Y147" s="5">
        <v>3.4000000000000002E-2</v>
      </c>
      <c r="Z147" s="5">
        <v>3.2000000000000001E-2</v>
      </c>
      <c r="AA147" s="5">
        <v>0</v>
      </c>
      <c r="AB147" s="5">
        <v>0</v>
      </c>
      <c r="AC147" s="18">
        <f t="shared" si="19"/>
        <v>0.30100000000000005</v>
      </c>
      <c r="AD147" s="5">
        <v>0</v>
      </c>
      <c r="AE147" s="5">
        <v>0.66400000000000003</v>
      </c>
      <c r="AF147" s="5">
        <v>0</v>
      </c>
      <c r="AG147" s="18">
        <f t="shared" si="20"/>
        <v>0.66400000000000003</v>
      </c>
      <c r="AH147" s="5">
        <v>0</v>
      </c>
      <c r="AI147" s="17">
        <v>0</v>
      </c>
      <c r="AJ147" s="6" t="s">
        <v>322</v>
      </c>
      <c r="AK147" s="19"/>
    </row>
    <row r="148" spans="1:37" x14ac:dyDescent="0.3">
      <c r="A148" s="6" t="s">
        <v>324</v>
      </c>
      <c r="B148" t="s">
        <v>325</v>
      </c>
      <c r="C148" s="14" t="s">
        <v>39</v>
      </c>
      <c r="D148" s="15">
        <v>34.103999999999999</v>
      </c>
      <c r="E148" s="15">
        <v>38.703000000000003</v>
      </c>
      <c r="F148" s="16">
        <v>4.5990000000000038</v>
      </c>
      <c r="G148" s="5">
        <v>0</v>
      </c>
      <c r="H148" s="5">
        <v>0</v>
      </c>
      <c r="I148" s="17">
        <f t="shared" si="15"/>
        <v>0.7583133090458104</v>
      </c>
      <c r="J148" s="17">
        <f t="shared" si="16"/>
        <v>0</v>
      </c>
      <c r="K148" s="5">
        <v>23.344999999999999</v>
      </c>
      <c r="L148" s="5">
        <v>1.9120000000000001</v>
      </c>
      <c r="M148" s="5">
        <v>0.67200000000000004</v>
      </c>
      <c r="N148" s="5">
        <v>5.3640000000000008</v>
      </c>
      <c r="O148" s="18">
        <f t="shared" si="17"/>
        <v>31.292999999999999</v>
      </c>
      <c r="P148" s="5">
        <v>1.8120000000000001</v>
      </c>
      <c r="Q148" s="5">
        <v>0.999</v>
      </c>
      <c r="R148" s="18">
        <f t="shared" si="18"/>
        <v>2.8109999999999999</v>
      </c>
      <c r="S148" s="5">
        <v>0</v>
      </c>
      <c r="T148" s="5">
        <v>11</v>
      </c>
      <c r="U148" s="5">
        <v>2.7029999999999998</v>
      </c>
      <c r="V148" s="5">
        <v>0</v>
      </c>
      <c r="W148" s="5">
        <v>5.3879999999999999</v>
      </c>
      <c r="X148" s="5">
        <v>3.528</v>
      </c>
      <c r="Y148" s="5">
        <v>4.726</v>
      </c>
      <c r="Z148" s="5">
        <v>2.004</v>
      </c>
      <c r="AA148" s="5">
        <v>0</v>
      </c>
      <c r="AB148" s="5">
        <v>0</v>
      </c>
      <c r="AC148" s="18">
        <f t="shared" si="19"/>
        <v>29.349</v>
      </c>
      <c r="AD148" s="5">
        <v>0</v>
      </c>
      <c r="AE148" s="5">
        <v>0</v>
      </c>
      <c r="AF148" s="5">
        <v>9.354000000000001</v>
      </c>
      <c r="AG148" s="18">
        <f t="shared" si="20"/>
        <v>9.354000000000001</v>
      </c>
      <c r="AH148" s="5">
        <v>0</v>
      </c>
      <c r="AI148" s="17">
        <v>1</v>
      </c>
      <c r="AJ148" s="6" t="s">
        <v>324</v>
      </c>
      <c r="AK148" s="19"/>
    </row>
    <row r="149" spans="1:37" x14ac:dyDescent="0.3">
      <c r="A149" s="6" t="s">
        <v>326</v>
      </c>
      <c r="B149" t="s">
        <v>327</v>
      </c>
      <c r="C149" s="14" t="s">
        <v>39</v>
      </c>
      <c r="D149" s="15">
        <v>5.8590000000000009</v>
      </c>
      <c r="E149" s="15">
        <v>9.0489999999999995</v>
      </c>
      <c r="F149" s="16">
        <v>3.1899999999999986</v>
      </c>
      <c r="G149" s="5">
        <v>0</v>
      </c>
      <c r="H149" s="5">
        <v>0</v>
      </c>
      <c r="I149" s="17">
        <f t="shared" si="15"/>
        <v>0.81721737208531342</v>
      </c>
      <c r="J149" s="17">
        <f t="shared" si="16"/>
        <v>0.34202674328655097</v>
      </c>
      <c r="K149" s="5">
        <v>3.8390000000000004</v>
      </c>
      <c r="L149" s="5">
        <v>0.37700000000000006</v>
      </c>
      <c r="M149" s="5">
        <v>0.13100000000000001</v>
      </c>
      <c r="N149" s="5">
        <v>0.98199999999999998</v>
      </c>
      <c r="O149" s="18">
        <f t="shared" si="17"/>
        <v>5.3290000000000006</v>
      </c>
      <c r="P149" s="5">
        <v>0.32300000000000001</v>
      </c>
      <c r="Q149" s="5">
        <v>0.20699999999999999</v>
      </c>
      <c r="R149" s="18">
        <f t="shared" si="18"/>
        <v>0.53</v>
      </c>
      <c r="S149" s="5">
        <v>1.4E-2</v>
      </c>
      <c r="T149" s="5">
        <v>5</v>
      </c>
      <c r="U149" s="5">
        <v>5.7000000000000002E-2</v>
      </c>
      <c r="V149" s="5">
        <v>0</v>
      </c>
      <c r="W149" s="5">
        <v>0.71799999999999997</v>
      </c>
      <c r="X149" s="5">
        <v>0.318</v>
      </c>
      <c r="Y149" s="5">
        <v>1</v>
      </c>
      <c r="Z149" s="5">
        <v>0.17899999999999999</v>
      </c>
      <c r="AA149" s="5">
        <v>7.0999999999999994E-2</v>
      </c>
      <c r="AB149" s="5">
        <v>3.7999999999999999E-2</v>
      </c>
      <c r="AC149" s="18">
        <f t="shared" si="19"/>
        <v>7.3950000000000005</v>
      </c>
      <c r="AD149" s="5">
        <v>0</v>
      </c>
      <c r="AE149" s="5">
        <v>0.68500000000000005</v>
      </c>
      <c r="AF149" s="5">
        <v>0.96899999999999997</v>
      </c>
      <c r="AG149" s="18">
        <f t="shared" si="20"/>
        <v>1.6539999999999999</v>
      </c>
      <c r="AH149" s="5">
        <v>3.0949999999999998</v>
      </c>
      <c r="AI149" s="17">
        <v>1</v>
      </c>
      <c r="AJ149" s="6" t="s">
        <v>326</v>
      </c>
      <c r="AK149" s="19"/>
    </row>
    <row r="150" spans="1:37" x14ac:dyDescent="0.3">
      <c r="A150" s="6" t="s">
        <v>328</v>
      </c>
      <c r="B150" t="s">
        <v>329</v>
      </c>
      <c r="C150" s="14" t="s">
        <v>39</v>
      </c>
      <c r="D150" s="15">
        <v>14.501000000000001</v>
      </c>
      <c r="E150" s="15">
        <v>25.752000000000002</v>
      </c>
      <c r="F150" s="16">
        <v>11.251000000000001</v>
      </c>
      <c r="G150" s="5">
        <v>0</v>
      </c>
      <c r="H150" s="5">
        <v>0</v>
      </c>
      <c r="I150" s="17">
        <f t="shared" si="15"/>
        <v>0.42535578595837215</v>
      </c>
      <c r="J150" s="17">
        <f t="shared" si="16"/>
        <v>0</v>
      </c>
      <c r="K150" s="5">
        <v>10.065000000000001</v>
      </c>
      <c r="L150" s="5">
        <v>0.76100000000000001</v>
      </c>
      <c r="M150" s="5">
        <v>0.26800000000000002</v>
      </c>
      <c r="N150" s="5">
        <v>2.258</v>
      </c>
      <c r="O150" s="18">
        <f t="shared" si="17"/>
        <v>13.352</v>
      </c>
      <c r="P150" s="5">
        <v>0.76200000000000001</v>
      </c>
      <c r="Q150" s="5">
        <v>0.38700000000000001</v>
      </c>
      <c r="R150" s="18">
        <f t="shared" si="18"/>
        <v>1.149</v>
      </c>
      <c r="S150" s="5">
        <v>0</v>
      </c>
      <c r="T150" s="5">
        <v>7.1109999999999998</v>
      </c>
      <c r="U150" s="5">
        <v>0.38600000000000001</v>
      </c>
      <c r="V150" s="5">
        <v>0</v>
      </c>
      <c r="W150" s="5">
        <v>1.028</v>
      </c>
      <c r="X150" s="5">
        <v>0.878</v>
      </c>
      <c r="Y150" s="5">
        <v>2</v>
      </c>
      <c r="Z150" s="5">
        <v>0.3</v>
      </c>
      <c r="AA150" s="5">
        <v>0.51400000000000001</v>
      </c>
      <c r="AB150" s="5">
        <v>0</v>
      </c>
      <c r="AC150" s="18">
        <f t="shared" si="19"/>
        <v>12.217000000000001</v>
      </c>
      <c r="AD150" s="5">
        <v>0</v>
      </c>
      <c r="AE150" s="5">
        <v>10.5</v>
      </c>
      <c r="AF150" s="5">
        <v>3.0350000000000001</v>
      </c>
      <c r="AG150" s="18">
        <f t="shared" si="20"/>
        <v>13.535</v>
      </c>
      <c r="AH150" s="5">
        <v>0</v>
      </c>
      <c r="AI150" s="17">
        <v>0.89659999999999995</v>
      </c>
      <c r="AJ150" s="6" t="s">
        <v>328</v>
      </c>
      <c r="AK150" s="19"/>
    </row>
    <row r="151" spans="1:37" x14ac:dyDescent="0.3">
      <c r="A151" s="6" t="s">
        <v>330</v>
      </c>
      <c r="B151" t="s">
        <v>331</v>
      </c>
      <c r="C151" s="14" t="s">
        <v>39</v>
      </c>
      <c r="D151" s="15">
        <v>5.6210000000000004</v>
      </c>
      <c r="E151" s="15">
        <v>13.706</v>
      </c>
      <c r="F151" s="16">
        <v>8.0849999999999991</v>
      </c>
      <c r="G151" s="5">
        <v>0</v>
      </c>
      <c r="H151" s="5">
        <v>0</v>
      </c>
      <c r="I151" s="17">
        <f t="shared" si="15"/>
        <v>0.57580621625565453</v>
      </c>
      <c r="J151" s="17">
        <f t="shared" si="16"/>
        <v>0</v>
      </c>
      <c r="K151" s="5">
        <v>3.7880000000000003</v>
      </c>
      <c r="L151" s="5">
        <v>0.32700000000000007</v>
      </c>
      <c r="M151" s="5">
        <v>0.114</v>
      </c>
      <c r="N151" s="5">
        <v>0.91500000000000004</v>
      </c>
      <c r="O151" s="18">
        <f t="shared" si="17"/>
        <v>5.1440000000000001</v>
      </c>
      <c r="P151" s="5">
        <v>0.30299999999999999</v>
      </c>
      <c r="Q151" s="5">
        <v>0.17399999999999999</v>
      </c>
      <c r="R151" s="18">
        <f t="shared" si="18"/>
        <v>0.47699999999999998</v>
      </c>
      <c r="S151" s="5">
        <v>0</v>
      </c>
      <c r="T151" s="5">
        <v>4.7680000000000007</v>
      </c>
      <c r="U151" s="5">
        <v>0.59699999999999998</v>
      </c>
      <c r="V151" s="5">
        <v>0</v>
      </c>
      <c r="W151" s="5">
        <v>0.34099999999999997</v>
      </c>
      <c r="X151" s="5">
        <v>0.22</v>
      </c>
      <c r="Y151" s="5">
        <v>1.512</v>
      </c>
      <c r="Z151" s="5">
        <v>0.45399999999999996</v>
      </c>
      <c r="AA151" s="5">
        <v>0</v>
      </c>
      <c r="AB151" s="5">
        <v>0</v>
      </c>
      <c r="AC151" s="18">
        <f t="shared" si="19"/>
        <v>7.8920000000000003</v>
      </c>
      <c r="AD151" s="5">
        <v>0.38800000000000001</v>
      </c>
      <c r="AE151" s="5">
        <v>3.7819999999999996</v>
      </c>
      <c r="AF151" s="5">
        <v>1.6440000000000001</v>
      </c>
      <c r="AG151" s="18">
        <f t="shared" si="20"/>
        <v>5.8140000000000001</v>
      </c>
      <c r="AH151" s="5">
        <v>0</v>
      </c>
      <c r="AI151" s="17">
        <v>1</v>
      </c>
      <c r="AJ151" s="6" t="s">
        <v>330</v>
      </c>
      <c r="AK151" s="19"/>
    </row>
    <row r="152" spans="1:37" x14ac:dyDescent="0.3">
      <c r="A152" s="6" t="s">
        <v>332</v>
      </c>
      <c r="B152" t="s">
        <v>333</v>
      </c>
      <c r="C152" s="14" t="s">
        <v>39</v>
      </c>
      <c r="D152" s="15">
        <v>2.5409999999999999</v>
      </c>
      <c r="E152" s="15">
        <v>3.1179999999999999</v>
      </c>
      <c r="F152" s="16">
        <v>0.57699999999999996</v>
      </c>
      <c r="G152" s="5">
        <v>0</v>
      </c>
      <c r="H152" s="5">
        <v>0</v>
      </c>
      <c r="I152" s="17">
        <f t="shared" si="15"/>
        <v>0</v>
      </c>
      <c r="J152" s="17">
        <f t="shared" si="16"/>
        <v>0</v>
      </c>
      <c r="K152" s="5">
        <v>1.7010000000000001</v>
      </c>
      <c r="L152" s="5">
        <v>0.15300000000000002</v>
      </c>
      <c r="M152" s="5">
        <v>5.3999999999999999E-2</v>
      </c>
      <c r="N152" s="5">
        <v>0.41400000000000003</v>
      </c>
      <c r="O152" s="18">
        <f t="shared" si="17"/>
        <v>2.3220000000000001</v>
      </c>
      <c r="P152" s="5">
        <v>0.13700000000000001</v>
      </c>
      <c r="Q152" s="5">
        <v>8.2000000000000003E-2</v>
      </c>
      <c r="R152" s="18">
        <f t="shared" si="18"/>
        <v>0.21900000000000003</v>
      </c>
      <c r="S152" s="5">
        <v>0</v>
      </c>
      <c r="T152" s="5">
        <v>1.5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18">
        <f t="shared" si="19"/>
        <v>1.5</v>
      </c>
      <c r="AD152" s="5">
        <v>1.268</v>
      </c>
      <c r="AE152" s="5">
        <v>0</v>
      </c>
      <c r="AF152" s="5">
        <v>0.35</v>
      </c>
      <c r="AG152" s="18">
        <f t="shared" si="20"/>
        <v>1.6179999999999999</v>
      </c>
      <c r="AH152" s="5">
        <v>0</v>
      </c>
      <c r="AI152" s="17">
        <v>0</v>
      </c>
      <c r="AJ152" s="6" t="s">
        <v>332</v>
      </c>
      <c r="AK152" s="19"/>
    </row>
    <row r="153" spans="1:37" x14ac:dyDescent="0.3">
      <c r="A153" s="6" t="s">
        <v>334</v>
      </c>
      <c r="B153" t="s">
        <v>335</v>
      </c>
      <c r="C153" s="14" t="s">
        <v>39</v>
      </c>
      <c r="D153" s="15">
        <v>0.28000000000000003</v>
      </c>
      <c r="E153" s="15">
        <v>1</v>
      </c>
      <c r="F153" s="16">
        <v>0.72</v>
      </c>
      <c r="G153" s="5">
        <v>0</v>
      </c>
      <c r="H153" s="5">
        <v>0</v>
      </c>
      <c r="I153" s="17">
        <f t="shared" si="15"/>
        <v>0</v>
      </c>
      <c r="J153" s="17">
        <f t="shared" si="16"/>
        <v>0</v>
      </c>
      <c r="K153" s="5">
        <v>0.19900000000000001</v>
      </c>
      <c r="L153" s="5">
        <v>1.4E-2</v>
      </c>
      <c r="M153" s="5">
        <v>5.0000000000000001E-3</v>
      </c>
      <c r="N153" s="5">
        <v>4.0999999999999995E-2</v>
      </c>
      <c r="O153" s="18">
        <f t="shared" si="17"/>
        <v>0.25900000000000001</v>
      </c>
      <c r="P153" s="5">
        <v>1.4E-2</v>
      </c>
      <c r="Q153" s="5">
        <v>7.0000000000000001E-3</v>
      </c>
      <c r="R153" s="18">
        <f t="shared" si="18"/>
        <v>2.1000000000000001E-2</v>
      </c>
      <c r="S153" s="5">
        <v>0</v>
      </c>
      <c r="T153" s="5">
        <v>1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18">
        <f t="shared" si="19"/>
        <v>1</v>
      </c>
      <c r="AD153" s="5">
        <v>0</v>
      </c>
      <c r="AE153" s="5">
        <v>0</v>
      </c>
      <c r="AF153" s="5">
        <v>0</v>
      </c>
      <c r="AG153" s="18">
        <f t="shared" si="20"/>
        <v>0</v>
      </c>
      <c r="AH153" s="5">
        <v>0</v>
      </c>
      <c r="AI153" s="17">
        <v>0</v>
      </c>
      <c r="AJ153" s="6" t="s">
        <v>334</v>
      </c>
      <c r="AK153" s="19"/>
    </row>
    <row r="154" spans="1:37" x14ac:dyDescent="0.3">
      <c r="A154" s="6" t="s">
        <v>336</v>
      </c>
      <c r="B154" t="s">
        <v>337</v>
      </c>
      <c r="C154" s="14" t="s">
        <v>39</v>
      </c>
      <c r="D154" s="15">
        <v>16.158000000000001</v>
      </c>
      <c r="E154" s="15">
        <v>31.269999999999996</v>
      </c>
      <c r="F154" s="16">
        <v>15.111999999999995</v>
      </c>
      <c r="G154" s="5">
        <v>0</v>
      </c>
      <c r="H154" s="5">
        <v>0</v>
      </c>
      <c r="I154" s="17">
        <f t="shared" si="15"/>
        <v>0.58231719219699396</v>
      </c>
      <c r="J154" s="17">
        <f t="shared" si="16"/>
        <v>7.1378317876559016E-2</v>
      </c>
      <c r="K154" s="5">
        <v>10.856999999999999</v>
      </c>
      <c r="L154" s="5">
        <v>0.96</v>
      </c>
      <c r="M154" s="5">
        <v>0.33599999999999997</v>
      </c>
      <c r="N154" s="5">
        <v>2.6189999999999998</v>
      </c>
      <c r="O154" s="18">
        <f t="shared" si="17"/>
        <v>14.772</v>
      </c>
      <c r="P154" s="5">
        <v>0.873</v>
      </c>
      <c r="Q154" s="5">
        <v>0.51300000000000001</v>
      </c>
      <c r="R154" s="18">
        <f t="shared" si="18"/>
        <v>1.3860000000000001</v>
      </c>
      <c r="S154" s="5">
        <v>0</v>
      </c>
      <c r="T154" s="5">
        <v>11.2</v>
      </c>
      <c r="U154" s="5">
        <v>0.65400000000000003</v>
      </c>
      <c r="V154" s="5">
        <v>1E-3</v>
      </c>
      <c r="W154" s="5">
        <v>1.087</v>
      </c>
      <c r="X154" s="5">
        <v>0</v>
      </c>
      <c r="Y154" s="5">
        <v>3.214</v>
      </c>
      <c r="Z154" s="5">
        <v>0.26500000000000001</v>
      </c>
      <c r="AA154" s="5">
        <v>0</v>
      </c>
      <c r="AB154" s="5">
        <v>2.2320000000000002</v>
      </c>
      <c r="AC154" s="18">
        <f t="shared" si="19"/>
        <v>18.652999999999999</v>
      </c>
      <c r="AD154" s="5">
        <v>0.73899999999999999</v>
      </c>
      <c r="AE154" s="5">
        <v>6.7249999999999996</v>
      </c>
      <c r="AF154" s="5">
        <v>5.1529999999999996</v>
      </c>
      <c r="AG154" s="18">
        <f t="shared" si="20"/>
        <v>12.616999999999999</v>
      </c>
      <c r="AH154" s="5">
        <v>2.2320000000000002</v>
      </c>
      <c r="AI154" s="17">
        <v>0.97619999999999996</v>
      </c>
      <c r="AJ154" s="6" t="s">
        <v>336</v>
      </c>
      <c r="AK154" s="19"/>
    </row>
    <row r="155" spans="1:37" x14ac:dyDescent="0.3">
      <c r="A155" s="6" t="s">
        <v>338</v>
      </c>
      <c r="B155" t="s">
        <v>339</v>
      </c>
      <c r="C155" s="14" t="s">
        <v>39</v>
      </c>
      <c r="D155" s="15">
        <v>4.58</v>
      </c>
      <c r="E155" s="15">
        <v>10.16</v>
      </c>
      <c r="F155" s="16">
        <v>5.58</v>
      </c>
      <c r="G155" s="5">
        <v>0</v>
      </c>
      <c r="H155" s="5">
        <v>0</v>
      </c>
      <c r="I155" s="17">
        <f t="shared" si="15"/>
        <v>0.34281496062992128</v>
      </c>
      <c r="J155" s="17">
        <f t="shared" si="16"/>
        <v>0.14271653543307086</v>
      </c>
      <c r="K155" s="5">
        <v>3.0630000000000002</v>
      </c>
      <c r="L155" s="5">
        <v>0.27500000000000002</v>
      </c>
      <c r="M155" s="5">
        <v>9.6000000000000002E-2</v>
      </c>
      <c r="N155" s="5">
        <v>0.75</v>
      </c>
      <c r="O155" s="18">
        <f t="shared" si="17"/>
        <v>4.1840000000000002</v>
      </c>
      <c r="P155" s="5">
        <v>0.248</v>
      </c>
      <c r="Q155" s="5">
        <v>0.14799999999999999</v>
      </c>
      <c r="R155" s="18">
        <f t="shared" si="18"/>
        <v>0.39600000000000002</v>
      </c>
      <c r="S155" s="5">
        <v>0</v>
      </c>
      <c r="T155" s="5">
        <v>3.42</v>
      </c>
      <c r="U155" s="5">
        <v>0.28499999999999998</v>
      </c>
      <c r="V155" s="5">
        <v>0</v>
      </c>
      <c r="W155" s="5">
        <v>0.28499999999999998</v>
      </c>
      <c r="X155" s="5">
        <v>0.48299999999999998</v>
      </c>
      <c r="Y155" s="5">
        <v>0</v>
      </c>
      <c r="Z155" s="5">
        <v>0.17100000000000001</v>
      </c>
      <c r="AA155" s="5">
        <v>0</v>
      </c>
      <c r="AB155" s="5">
        <v>0</v>
      </c>
      <c r="AC155" s="18">
        <f t="shared" si="19"/>
        <v>4.6440000000000001</v>
      </c>
      <c r="AD155" s="5">
        <v>0</v>
      </c>
      <c r="AE155" s="5">
        <v>3.222</v>
      </c>
      <c r="AF155" s="5">
        <v>2.294</v>
      </c>
      <c r="AG155" s="18">
        <f t="shared" si="20"/>
        <v>5.516</v>
      </c>
      <c r="AH155" s="5">
        <v>1.45</v>
      </c>
      <c r="AI155" s="17">
        <v>0.75</v>
      </c>
      <c r="AJ155" s="6" t="s">
        <v>338</v>
      </c>
      <c r="AK155" s="19"/>
    </row>
    <row r="156" spans="1:37" x14ac:dyDescent="0.3">
      <c r="A156" s="6" t="s">
        <v>340</v>
      </c>
      <c r="B156" t="s">
        <v>341</v>
      </c>
      <c r="C156" s="14" t="s">
        <v>39</v>
      </c>
      <c r="D156" s="15">
        <v>1.046</v>
      </c>
      <c r="E156" s="15">
        <v>1.4749999999999999</v>
      </c>
      <c r="F156" s="16">
        <v>0.42899999999999983</v>
      </c>
      <c r="G156" s="5">
        <v>0</v>
      </c>
      <c r="H156" s="5">
        <v>0</v>
      </c>
      <c r="I156" s="17">
        <f t="shared" si="15"/>
        <v>0.5</v>
      </c>
      <c r="J156" s="17">
        <f t="shared" si="16"/>
        <v>1.6271186440677967</v>
      </c>
      <c r="K156" s="5">
        <v>0.64700000000000002</v>
      </c>
      <c r="L156" s="5">
        <v>8.2000000000000003E-2</v>
      </c>
      <c r="M156" s="5">
        <v>2.7999999999999997E-2</v>
      </c>
      <c r="N156" s="5">
        <v>0.18199999999999997</v>
      </c>
      <c r="O156" s="18">
        <f t="shared" si="17"/>
        <v>0.93899999999999995</v>
      </c>
      <c r="P156" s="5">
        <v>0.06</v>
      </c>
      <c r="Q156" s="5">
        <v>4.7E-2</v>
      </c>
      <c r="R156" s="18">
        <f t="shared" si="18"/>
        <v>0.107</v>
      </c>
      <c r="S156" s="5">
        <v>0</v>
      </c>
      <c r="T156" s="5">
        <v>0.75</v>
      </c>
      <c r="U156" s="5">
        <v>0.17799999999999999</v>
      </c>
      <c r="V156" s="5">
        <v>0</v>
      </c>
      <c r="W156" s="5">
        <v>0.26600000000000001</v>
      </c>
      <c r="X156" s="5">
        <v>8.8999999999999996E-2</v>
      </c>
      <c r="Y156" s="5">
        <v>0.192</v>
      </c>
      <c r="Z156" s="5">
        <v>0</v>
      </c>
      <c r="AA156" s="5">
        <v>0</v>
      </c>
      <c r="AB156" s="5">
        <v>0</v>
      </c>
      <c r="AC156" s="18">
        <f t="shared" si="19"/>
        <v>1.4749999999999999</v>
      </c>
      <c r="AD156" s="5">
        <v>0</v>
      </c>
      <c r="AE156" s="5">
        <v>0</v>
      </c>
      <c r="AF156" s="5">
        <v>0</v>
      </c>
      <c r="AG156" s="18">
        <f t="shared" si="20"/>
        <v>0</v>
      </c>
      <c r="AH156" s="5">
        <v>2.4</v>
      </c>
      <c r="AI156" s="17">
        <v>0.5</v>
      </c>
      <c r="AJ156" s="6" t="s">
        <v>340</v>
      </c>
      <c r="AK156" s="19"/>
    </row>
    <row r="157" spans="1:37" x14ac:dyDescent="0.3">
      <c r="A157" s="6" t="s">
        <v>342</v>
      </c>
      <c r="B157" t="s">
        <v>343</v>
      </c>
      <c r="C157" s="14" t="s">
        <v>39</v>
      </c>
      <c r="D157" s="15">
        <v>28.149000000000004</v>
      </c>
      <c r="E157" s="15">
        <v>69.468000000000004</v>
      </c>
      <c r="F157" s="16">
        <v>41.319000000000003</v>
      </c>
      <c r="G157" s="5">
        <v>0</v>
      </c>
      <c r="H157" s="5">
        <v>0</v>
      </c>
      <c r="I157" s="17">
        <f t="shared" si="15"/>
        <v>0.49339264121609944</v>
      </c>
      <c r="J157" s="17">
        <f t="shared" si="16"/>
        <v>0</v>
      </c>
      <c r="K157" s="5">
        <v>18.709</v>
      </c>
      <c r="L157" s="5">
        <v>1.728</v>
      </c>
      <c r="M157" s="5">
        <v>0.60300000000000009</v>
      </c>
      <c r="N157" s="5">
        <v>4.641</v>
      </c>
      <c r="O157" s="18">
        <f t="shared" si="17"/>
        <v>25.681000000000004</v>
      </c>
      <c r="P157" s="5">
        <v>1.5350000000000001</v>
      </c>
      <c r="Q157" s="5">
        <v>0.93300000000000005</v>
      </c>
      <c r="R157" s="18">
        <f t="shared" si="18"/>
        <v>2.468</v>
      </c>
      <c r="S157" s="5">
        <v>0</v>
      </c>
      <c r="T157" s="5">
        <v>15.094000000000001</v>
      </c>
      <c r="U157" s="5">
        <v>0.79400000000000004</v>
      </c>
      <c r="V157" s="5">
        <v>7.7839999999999998</v>
      </c>
      <c r="W157" s="5">
        <v>2.4129999999999998</v>
      </c>
      <c r="X157" s="5">
        <v>1.4059999999999999</v>
      </c>
      <c r="Y157" s="5">
        <v>6.1529999999999987</v>
      </c>
      <c r="Z157" s="5">
        <v>0.38600000000000001</v>
      </c>
      <c r="AA157" s="5">
        <v>0.245</v>
      </c>
      <c r="AB157" s="5">
        <v>0</v>
      </c>
      <c r="AC157" s="18">
        <f t="shared" si="19"/>
        <v>34.274999999999999</v>
      </c>
      <c r="AD157" s="5">
        <v>0</v>
      </c>
      <c r="AE157" s="5">
        <v>27.392000000000003</v>
      </c>
      <c r="AF157" s="5">
        <v>7.8010000000000002</v>
      </c>
      <c r="AG157" s="18">
        <f t="shared" si="20"/>
        <v>35.193000000000005</v>
      </c>
      <c r="AH157" s="5">
        <v>0</v>
      </c>
      <c r="AI157" s="17">
        <v>1</v>
      </c>
      <c r="AJ157" s="6" t="s">
        <v>342</v>
      </c>
      <c r="AK157" s="19"/>
    </row>
    <row r="158" spans="1:37" x14ac:dyDescent="0.3">
      <c r="A158" s="6" t="s">
        <v>344</v>
      </c>
      <c r="B158" t="s">
        <v>345</v>
      </c>
      <c r="C158" s="14" t="s">
        <v>39</v>
      </c>
      <c r="D158" s="15">
        <v>2.0180000000000002</v>
      </c>
      <c r="E158" s="15">
        <v>4.0100000000000007</v>
      </c>
      <c r="F158" s="16">
        <v>1.9920000000000004</v>
      </c>
      <c r="G158" s="5">
        <v>0</v>
      </c>
      <c r="H158" s="5">
        <v>0</v>
      </c>
      <c r="I158" s="17">
        <f t="shared" si="15"/>
        <v>0</v>
      </c>
      <c r="J158" s="17">
        <f t="shared" si="16"/>
        <v>0</v>
      </c>
      <c r="K158" s="5">
        <v>1.3620000000000001</v>
      </c>
      <c r="L158" s="5">
        <v>0.11900000000000001</v>
      </c>
      <c r="M158" s="5">
        <v>4.2000000000000003E-2</v>
      </c>
      <c r="N158" s="5">
        <v>0.32400000000000001</v>
      </c>
      <c r="O158" s="18">
        <f t="shared" si="17"/>
        <v>1.8470000000000002</v>
      </c>
      <c r="P158" s="5">
        <v>0.108</v>
      </c>
      <c r="Q158" s="5">
        <v>6.3E-2</v>
      </c>
      <c r="R158" s="18">
        <f t="shared" si="18"/>
        <v>0.17099999999999999</v>
      </c>
      <c r="S158" s="5">
        <v>0</v>
      </c>
      <c r="T158" s="5">
        <v>1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0.27600000000000002</v>
      </c>
      <c r="AB158" s="5">
        <v>0</v>
      </c>
      <c r="AC158" s="18">
        <f t="shared" si="19"/>
        <v>1.276</v>
      </c>
      <c r="AD158" s="5">
        <v>0</v>
      </c>
      <c r="AE158" s="5">
        <v>2.1830000000000003</v>
      </c>
      <c r="AF158" s="5">
        <v>0.55100000000000005</v>
      </c>
      <c r="AG158" s="18">
        <f t="shared" si="20"/>
        <v>2.7340000000000004</v>
      </c>
      <c r="AH158" s="5">
        <v>0</v>
      </c>
      <c r="AI158" s="17">
        <v>0</v>
      </c>
      <c r="AJ158" s="6" t="s">
        <v>344</v>
      </c>
      <c r="AK158" s="19"/>
    </row>
    <row r="159" spans="1:37" x14ac:dyDescent="0.3">
      <c r="A159" s="6" t="s">
        <v>346</v>
      </c>
      <c r="B159" t="s">
        <v>347</v>
      </c>
      <c r="C159" s="14" t="s">
        <v>39</v>
      </c>
      <c r="D159" s="15">
        <v>3.2989999999999995</v>
      </c>
      <c r="E159" s="15">
        <v>9.1449999999999996</v>
      </c>
      <c r="F159" s="16">
        <v>5.8460000000000001</v>
      </c>
      <c r="G159" s="5">
        <v>0</v>
      </c>
      <c r="H159" s="5">
        <v>0</v>
      </c>
      <c r="I159" s="17">
        <f t="shared" si="15"/>
        <v>0.39855658829961732</v>
      </c>
      <c r="J159" s="17">
        <f t="shared" si="16"/>
        <v>0.13985784581738656</v>
      </c>
      <c r="K159" s="5">
        <v>2.2439999999999998</v>
      </c>
      <c r="L159" s="5">
        <v>0.187</v>
      </c>
      <c r="M159" s="5">
        <v>6.6000000000000003E-2</v>
      </c>
      <c r="N159" s="5">
        <v>0.52800000000000002</v>
      </c>
      <c r="O159" s="18">
        <f t="shared" si="17"/>
        <v>3.0249999999999995</v>
      </c>
      <c r="P159" s="5">
        <v>0.17599999999999999</v>
      </c>
      <c r="Q159" s="5">
        <v>9.8000000000000004E-2</v>
      </c>
      <c r="R159" s="18">
        <f t="shared" si="18"/>
        <v>0.27400000000000002</v>
      </c>
      <c r="S159" s="5">
        <v>0</v>
      </c>
      <c r="T159" s="5">
        <v>3</v>
      </c>
      <c r="U159" s="5">
        <v>0</v>
      </c>
      <c r="V159" s="5">
        <v>0.35</v>
      </c>
      <c r="W159" s="5">
        <v>0.13</v>
      </c>
      <c r="X159" s="5">
        <v>0.246</v>
      </c>
      <c r="Y159" s="5">
        <v>0.64500000000000002</v>
      </c>
      <c r="Z159" s="5">
        <v>0</v>
      </c>
      <c r="AA159" s="5">
        <v>0.185</v>
      </c>
      <c r="AB159" s="5">
        <v>0</v>
      </c>
      <c r="AC159" s="18">
        <f t="shared" si="19"/>
        <v>4.556</v>
      </c>
      <c r="AD159" s="5">
        <v>0</v>
      </c>
      <c r="AE159" s="5">
        <v>3.4939999999999998</v>
      </c>
      <c r="AF159" s="5">
        <v>1.095</v>
      </c>
      <c r="AG159" s="18">
        <f t="shared" si="20"/>
        <v>4.5889999999999995</v>
      </c>
      <c r="AH159" s="5">
        <v>1.2789999999999999</v>
      </c>
      <c r="AI159" s="17">
        <v>0.8</v>
      </c>
      <c r="AJ159" s="6" t="s">
        <v>346</v>
      </c>
      <c r="AK159" s="19"/>
    </row>
    <row r="160" spans="1:37" x14ac:dyDescent="0.3">
      <c r="A160" s="6" t="s">
        <v>348</v>
      </c>
      <c r="B160" t="s">
        <v>349</v>
      </c>
      <c r="C160" s="14" t="s">
        <v>39</v>
      </c>
      <c r="D160" s="15">
        <v>5.4420000000000002</v>
      </c>
      <c r="E160" s="15">
        <v>8.370000000000001</v>
      </c>
      <c r="F160" s="16">
        <v>2.9280000000000008</v>
      </c>
      <c r="G160" s="5">
        <v>0</v>
      </c>
      <c r="H160" s="5">
        <v>0</v>
      </c>
      <c r="I160" s="17">
        <f t="shared" si="15"/>
        <v>0.83966547192353636</v>
      </c>
      <c r="J160" s="17">
        <f t="shared" si="16"/>
        <v>0.16726403823178013</v>
      </c>
      <c r="K160" s="5">
        <v>3.6509999999999998</v>
      </c>
      <c r="L160" s="5">
        <v>0.32000000000000006</v>
      </c>
      <c r="M160" s="5">
        <v>0.112</v>
      </c>
      <c r="N160" s="5">
        <v>0.89500000000000002</v>
      </c>
      <c r="O160" s="18">
        <f t="shared" si="17"/>
        <v>4.9779999999999998</v>
      </c>
      <c r="P160" s="5">
        <v>0.29399999999999998</v>
      </c>
      <c r="Q160" s="5">
        <v>0.17</v>
      </c>
      <c r="R160" s="18">
        <f t="shared" si="18"/>
        <v>0.46399999999999997</v>
      </c>
      <c r="S160" s="5">
        <v>0</v>
      </c>
      <c r="T160" s="5">
        <v>4.82</v>
      </c>
      <c r="U160" s="5">
        <v>0.35499999999999998</v>
      </c>
      <c r="V160" s="5">
        <v>0</v>
      </c>
      <c r="W160" s="5">
        <v>0.85599999999999998</v>
      </c>
      <c r="X160" s="5">
        <v>0.38500000000000001</v>
      </c>
      <c r="Y160" s="5">
        <v>0.5</v>
      </c>
      <c r="Z160" s="5">
        <v>0.112</v>
      </c>
      <c r="AA160" s="5">
        <v>0</v>
      </c>
      <c r="AB160" s="5">
        <v>0</v>
      </c>
      <c r="AC160" s="18">
        <f t="shared" si="19"/>
        <v>7.0280000000000005</v>
      </c>
      <c r="AD160" s="5">
        <v>0.64600000000000002</v>
      </c>
      <c r="AE160" s="5">
        <v>0.44699999999999995</v>
      </c>
      <c r="AF160" s="5">
        <v>0.249</v>
      </c>
      <c r="AG160" s="18">
        <f t="shared" si="20"/>
        <v>1.3420000000000001</v>
      </c>
      <c r="AH160" s="5">
        <v>1.4</v>
      </c>
      <c r="AI160" s="17">
        <v>1</v>
      </c>
      <c r="AJ160" s="6" t="s">
        <v>348</v>
      </c>
      <c r="AK160" s="19"/>
    </row>
    <row r="161" spans="1:37" x14ac:dyDescent="0.3">
      <c r="A161" s="6" t="s">
        <v>350</v>
      </c>
      <c r="B161" t="s">
        <v>351</v>
      </c>
      <c r="C161" s="14" t="s">
        <v>39</v>
      </c>
      <c r="D161" s="15">
        <v>0.22500000000000001</v>
      </c>
      <c r="E161" s="15">
        <v>0.34299999999999997</v>
      </c>
      <c r="F161" s="16">
        <v>0.11799999999999997</v>
      </c>
      <c r="G161" s="5">
        <v>0</v>
      </c>
      <c r="H161" s="5">
        <v>0</v>
      </c>
      <c r="I161" s="17">
        <f t="shared" si="15"/>
        <v>0</v>
      </c>
      <c r="J161" s="17">
        <f t="shared" si="16"/>
        <v>0</v>
      </c>
      <c r="K161" s="5">
        <v>0.129</v>
      </c>
      <c r="L161" s="5">
        <v>0.02</v>
      </c>
      <c r="M161" s="5">
        <v>7.0000000000000001E-3</v>
      </c>
      <c r="N161" s="5">
        <v>4.3999999999999997E-2</v>
      </c>
      <c r="O161" s="18">
        <f t="shared" si="17"/>
        <v>0.2</v>
      </c>
      <c r="P161" s="5">
        <v>1.2999999999999999E-2</v>
      </c>
      <c r="Q161" s="5">
        <v>1.2E-2</v>
      </c>
      <c r="R161" s="18">
        <f t="shared" si="18"/>
        <v>2.5000000000000001E-2</v>
      </c>
      <c r="S161" s="5">
        <v>0</v>
      </c>
      <c r="T161" s="5">
        <v>0.156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18">
        <f t="shared" si="19"/>
        <v>0.156</v>
      </c>
      <c r="AD161" s="5">
        <v>0</v>
      </c>
      <c r="AE161" s="5">
        <v>0</v>
      </c>
      <c r="AF161" s="5">
        <v>0.187</v>
      </c>
      <c r="AG161" s="18">
        <f t="shared" si="20"/>
        <v>0.187</v>
      </c>
      <c r="AH161" s="5">
        <v>0</v>
      </c>
      <c r="AI161" s="17">
        <v>0</v>
      </c>
      <c r="AJ161" s="6" t="s">
        <v>350</v>
      </c>
      <c r="AK161" s="19"/>
    </row>
    <row r="162" spans="1:37" x14ac:dyDescent="0.3">
      <c r="A162" s="6" t="s">
        <v>352</v>
      </c>
      <c r="B162" t="s">
        <v>353</v>
      </c>
      <c r="C162" s="14" t="s">
        <v>39</v>
      </c>
      <c r="D162" s="15">
        <v>21.201000000000001</v>
      </c>
      <c r="E162" s="15">
        <v>43.722999999999999</v>
      </c>
      <c r="F162" s="16">
        <v>22.521999999999998</v>
      </c>
      <c r="G162" s="5">
        <v>0</v>
      </c>
      <c r="H162" s="5">
        <v>0</v>
      </c>
      <c r="I162" s="17">
        <f t="shared" si="15"/>
        <v>0.62296017199185794</v>
      </c>
      <c r="J162" s="17">
        <f t="shared" si="16"/>
        <v>0</v>
      </c>
      <c r="K162" s="5">
        <v>14.358000000000001</v>
      </c>
      <c r="L162" s="5">
        <v>1.22</v>
      </c>
      <c r="M162" s="5">
        <v>0.42699999999999999</v>
      </c>
      <c r="N162" s="5">
        <v>3.415</v>
      </c>
      <c r="O162" s="18">
        <f t="shared" si="17"/>
        <v>19.420000000000002</v>
      </c>
      <c r="P162" s="5">
        <v>1.1380000000000001</v>
      </c>
      <c r="Q162" s="5">
        <v>0.64300000000000002</v>
      </c>
      <c r="R162" s="18">
        <f t="shared" si="18"/>
        <v>1.7810000000000001</v>
      </c>
      <c r="S162" s="5">
        <v>0</v>
      </c>
      <c r="T162" s="5">
        <v>17</v>
      </c>
      <c r="U162" s="5">
        <v>0.85599999999999998</v>
      </c>
      <c r="V162" s="5">
        <v>4.5999999999999996</v>
      </c>
      <c r="W162" s="5">
        <v>2.782</v>
      </c>
      <c r="X162" s="5">
        <v>0</v>
      </c>
      <c r="Y162" s="5">
        <v>3.2</v>
      </c>
      <c r="Z162" s="5">
        <v>0.161</v>
      </c>
      <c r="AA162" s="5">
        <v>0</v>
      </c>
      <c r="AB162" s="5">
        <v>0</v>
      </c>
      <c r="AC162" s="18">
        <f t="shared" si="19"/>
        <v>28.599000000000004</v>
      </c>
      <c r="AD162" s="5">
        <v>0</v>
      </c>
      <c r="AE162" s="5">
        <v>10.404</v>
      </c>
      <c r="AF162" s="5">
        <v>4.72</v>
      </c>
      <c r="AG162" s="18">
        <f t="shared" si="20"/>
        <v>15.123999999999999</v>
      </c>
      <c r="AH162" s="5">
        <v>0</v>
      </c>
      <c r="AI162" s="17">
        <v>0.95240000000000002</v>
      </c>
      <c r="AJ162" s="6" t="s">
        <v>352</v>
      </c>
      <c r="AK162" s="19"/>
    </row>
    <row r="163" spans="1:37" x14ac:dyDescent="0.3">
      <c r="A163" s="6" t="s">
        <v>354</v>
      </c>
      <c r="B163" t="s">
        <v>355</v>
      </c>
      <c r="C163" s="14" t="s">
        <v>111</v>
      </c>
      <c r="D163" s="15">
        <v>2.1229999999999998</v>
      </c>
      <c r="E163" s="15">
        <v>6</v>
      </c>
      <c r="F163" s="16">
        <v>3.8770000000000002</v>
      </c>
      <c r="G163" s="5">
        <v>0</v>
      </c>
      <c r="H163" s="5">
        <v>0</v>
      </c>
      <c r="I163" s="17">
        <f t="shared" si="15"/>
        <v>1</v>
      </c>
      <c r="J163" s="17">
        <f t="shared" si="16"/>
        <v>0</v>
      </c>
      <c r="K163" s="5">
        <v>1.44</v>
      </c>
      <c r="L163" s="5">
        <v>0.121</v>
      </c>
      <c r="M163" s="5">
        <v>4.2999999999999997E-2</v>
      </c>
      <c r="N163" s="5">
        <v>0.34100000000000003</v>
      </c>
      <c r="O163" s="18">
        <f t="shared" si="17"/>
        <v>1.9449999999999998</v>
      </c>
      <c r="P163" s="5">
        <v>0.114</v>
      </c>
      <c r="Q163" s="5">
        <v>6.4000000000000001E-2</v>
      </c>
      <c r="R163" s="18">
        <f t="shared" si="18"/>
        <v>0.17799999999999999</v>
      </c>
      <c r="S163" s="5">
        <v>0</v>
      </c>
      <c r="T163" s="5">
        <v>5</v>
      </c>
      <c r="U163" s="5">
        <v>0</v>
      </c>
      <c r="V163" s="5">
        <v>0</v>
      </c>
      <c r="W163" s="5">
        <v>0</v>
      </c>
      <c r="X163" s="5">
        <v>0</v>
      </c>
      <c r="Y163" s="5">
        <v>1</v>
      </c>
      <c r="Z163" s="5">
        <v>0</v>
      </c>
      <c r="AA163" s="5">
        <v>0</v>
      </c>
      <c r="AB163" s="5">
        <v>0</v>
      </c>
      <c r="AC163" s="18">
        <f t="shared" si="19"/>
        <v>6</v>
      </c>
      <c r="AD163" s="5">
        <v>0</v>
      </c>
      <c r="AE163" s="5">
        <v>0</v>
      </c>
      <c r="AF163" s="5">
        <v>0</v>
      </c>
      <c r="AG163" s="18">
        <f t="shared" si="20"/>
        <v>0</v>
      </c>
      <c r="AH163" s="5">
        <v>0</v>
      </c>
      <c r="AI163" s="17">
        <v>1</v>
      </c>
      <c r="AJ163" s="6" t="s">
        <v>354</v>
      </c>
      <c r="AK163" s="19"/>
    </row>
    <row r="164" spans="1:37" x14ac:dyDescent="0.3">
      <c r="A164" s="6" t="s">
        <v>356</v>
      </c>
      <c r="B164" t="s">
        <v>357</v>
      </c>
      <c r="C164" s="14" t="s">
        <v>39</v>
      </c>
      <c r="D164" s="15">
        <v>53.347999999999999</v>
      </c>
      <c r="E164" s="15">
        <v>91.403000000000006</v>
      </c>
      <c r="F164" s="16">
        <v>38.055000000000007</v>
      </c>
      <c r="G164" s="5">
        <v>0</v>
      </c>
      <c r="H164" s="5">
        <v>0</v>
      </c>
      <c r="I164" s="17">
        <f t="shared" si="15"/>
        <v>0.77668662954169998</v>
      </c>
      <c r="J164" s="17">
        <f t="shared" si="16"/>
        <v>1.783311269870792E-3</v>
      </c>
      <c r="K164" s="5">
        <v>36.177999999999997</v>
      </c>
      <c r="L164" s="5">
        <v>3.073</v>
      </c>
      <c r="M164" s="5">
        <v>1.077</v>
      </c>
      <c r="N164" s="5">
        <v>8.5389999999999997</v>
      </c>
      <c r="O164" s="18">
        <f t="shared" si="17"/>
        <v>48.866999999999997</v>
      </c>
      <c r="P164" s="5">
        <v>2.859</v>
      </c>
      <c r="Q164" s="5">
        <v>1.6220000000000001</v>
      </c>
      <c r="R164" s="18">
        <f t="shared" si="18"/>
        <v>4.4809999999999999</v>
      </c>
      <c r="S164" s="5">
        <v>0.27200000000000002</v>
      </c>
      <c r="T164" s="5">
        <v>32.524999999999999</v>
      </c>
      <c r="U164" s="5">
        <v>3.5110000000000001</v>
      </c>
      <c r="V164" s="5">
        <v>7</v>
      </c>
      <c r="W164" s="5">
        <v>6.9450000000000003</v>
      </c>
      <c r="X164" s="5">
        <v>6.3490000000000002</v>
      </c>
      <c r="Y164" s="5">
        <v>13.846</v>
      </c>
      <c r="Z164" s="5">
        <v>0.95299999999999996</v>
      </c>
      <c r="AA164" s="5">
        <v>0</v>
      </c>
      <c r="AB164" s="5">
        <v>0.16300000000000001</v>
      </c>
      <c r="AC164" s="18">
        <f t="shared" si="19"/>
        <v>71.564000000000007</v>
      </c>
      <c r="AD164" s="5">
        <v>1.177</v>
      </c>
      <c r="AE164" s="5">
        <v>17.510999999999999</v>
      </c>
      <c r="AF164" s="5">
        <v>1.151</v>
      </c>
      <c r="AG164" s="18">
        <f t="shared" si="20"/>
        <v>19.838999999999999</v>
      </c>
      <c r="AH164" s="5">
        <v>0.16300000000000001</v>
      </c>
      <c r="AI164" s="17">
        <v>0.99199999999999999</v>
      </c>
      <c r="AJ164" s="6" t="s">
        <v>356</v>
      </c>
      <c r="AK164" s="19"/>
    </row>
    <row r="165" spans="1:37" x14ac:dyDescent="0.3">
      <c r="A165" s="6" t="s">
        <v>358</v>
      </c>
      <c r="B165" t="s">
        <v>359</v>
      </c>
      <c r="C165" s="14" t="s">
        <v>39</v>
      </c>
      <c r="D165" s="15">
        <v>4.1840000000000002</v>
      </c>
      <c r="E165" s="15">
        <v>5.6349999999999998</v>
      </c>
      <c r="F165" s="16">
        <v>1.4509999999999996</v>
      </c>
      <c r="G165" s="5">
        <v>0</v>
      </c>
      <c r="H165" s="5">
        <v>0</v>
      </c>
      <c r="I165" s="17">
        <f t="shared" si="15"/>
        <v>0.68081270629991131</v>
      </c>
      <c r="J165" s="17">
        <f t="shared" si="16"/>
        <v>0</v>
      </c>
      <c r="K165" s="5">
        <v>2.77</v>
      </c>
      <c r="L165" s="5">
        <v>0.26600000000000001</v>
      </c>
      <c r="M165" s="5">
        <v>9.2999999999999999E-2</v>
      </c>
      <c r="N165" s="5">
        <v>0.68</v>
      </c>
      <c r="O165" s="18">
        <f t="shared" si="17"/>
        <v>3.8090000000000002</v>
      </c>
      <c r="P165" s="5">
        <v>0.22900000000000001</v>
      </c>
      <c r="Q165" s="5">
        <v>0.14599999999999999</v>
      </c>
      <c r="R165" s="18">
        <f t="shared" si="18"/>
        <v>0.375</v>
      </c>
      <c r="S165" s="5">
        <v>0</v>
      </c>
      <c r="T165" s="5">
        <v>2.95</v>
      </c>
      <c r="U165" s="5">
        <v>0</v>
      </c>
      <c r="V165" s="5">
        <v>0</v>
      </c>
      <c r="W165" s="5">
        <v>0.35099999999999998</v>
      </c>
      <c r="X165" s="5">
        <v>0.17499999999999999</v>
      </c>
      <c r="Y165" s="5">
        <v>1</v>
      </c>
      <c r="Z165" s="5">
        <v>0</v>
      </c>
      <c r="AA165" s="5">
        <v>0</v>
      </c>
      <c r="AB165" s="5">
        <v>0</v>
      </c>
      <c r="AC165" s="18">
        <f t="shared" si="19"/>
        <v>4.476</v>
      </c>
      <c r="AD165" s="5">
        <v>0</v>
      </c>
      <c r="AE165" s="5">
        <v>0.46100000000000002</v>
      </c>
      <c r="AF165" s="5">
        <v>0.69799999999999995</v>
      </c>
      <c r="AG165" s="18">
        <f t="shared" si="20"/>
        <v>1.159</v>
      </c>
      <c r="AH165" s="5">
        <v>0</v>
      </c>
      <c r="AI165" s="17">
        <v>0.85709999999999997</v>
      </c>
      <c r="AJ165" s="6" t="s">
        <v>358</v>
      </c>
      <c r="AK165" s="19"/>
    </row>
    <row r="166" spans="1:37" x14ac:dyDescent="0.3">
      <c r="A166" s="6" t="s">
        <v>360</v>
      </c>
      <c r="B166" t="s">
        <v>361</v>
      </c>
      <c r="C166" s="14" t="s">
        <v>39</v>
      </c>
      <c r="D166" s="15">
        <v>2.4470000000000005</v>
      </c>
      <c r="E166" s="15">
        <v>2.5870000000000002</v>
      </c>
      <c r="F166" s="16">
        <v>0.13999999999999968</v>
      </c>
      <c r="G166" s="5">
        <v>0</v>
      </c>
      <c r="H166" s="5">
        <v>0</v>
      </c>
      <c r="I166" s="17">
        <f t="shared" si="15"/>
        <v>0.30923850019327404</v>
      </c>
      <c r="J166" s="17">
        <f t="shared" si="16"/>
        <v>0</v>
      </c>
      <c r="K166" s="5">
        <v>1.6310000000000002</v>
      </c>
      <c r="L166" s="5">
        <v>0.14800000000000002</v>
      </c>
      <c r="M166" s="5">
        <v>5.1999999999999998E-2</v>
      </c>
      <c r="N166" s="5">
        <v>0.40200000000000002</v>
      </c>
      <c r="O166" s="18">
        <f t="shared" si="17"/>
        <v>2.2330000000000005</v>
      </c>
      <c r="P166" s="5">
        <v>0.13400000000000001</v>
      </c>
      <c r="Q166" s="5">
        <v>0.08</v>
      </c>
      <c r="R166" s="18">
        <f t="shared" si="18"/>
        <v>0.21400000000000002</v>
      </c>
      <c r="S166" s="5">
        <v>0</v>
      </c>
      <c r="T166" s="5">
        <v>0.8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18">
        <f t="shared" si="19"/>
        <v>0.8</v>
      </c>
      <c r="AD166" s="5">
        <v>0</v>
      </c>
      <c r="AE166" s="5">
        <v>1.34</v>
      </c>
      <c r="AF166" s="5">
        <v>0.44700000000000001</v>
      </c>
      <c r="AG166" s="18">
        <f t="shared" si="20"/>
        <v>1.7870000000000001</v>
      </c>
      <c r="AH166" s="5">
        <v>0</v>
      </c>
      <c r="AI166" s="17">
        <v>1</v>
      </c>
      <c r="AJ166" s="6" t="s">
        <v>360</v>
      </c>
      <c r="AK166" s="19"/>
    </row>
    <row r="167" spans="1:37" x14ac:dyDescent="0.3">
      <c r="A167" s="6" t="s">
        <v>362</v>
      </c>
      <c r="B167" t="s">
        <v>363</v>
      </c>
      <c r="C167" s="14" t="s">
        <v>39</v>
      </c>
      <c r="D167" s="15">
        <v>1.149</v>
      </c>
      <c r="E167" s="15">
        <v>1.7789999999999999</v>
      </c>
      <c r="F167" s="16">
        <v>0.62999999999999989</v>
      </c>
      <c r="G167" s="5">
        <v>0</v>
      </c>
      <c r="H167" s="5">
        <v>0</v>
      </c>
      <c r="I167" s="17">
        <f t="shared" si="15"/>
        <v>0.74480044969083758</v>
      </c>
      <c r="J167" s="17">
        <f t="shared" si="16"/>
        <v>0</v>
      </c>
      <c r="K167" s="5">
        <v>0.79</v>
      </c>
      <c r="L167" s="5">
        <v>6.1999999999999993E-2</v>
      </c>
      <c r="M167" s="5">
        <v>2.1999999999999999E-2</v>
      </c>
      <c r="N167" s="5">
        <v>0.182</v>
      </c>
      <c r="O167" s="18">
        <f t="shared" si="17"/>
        <v>1.056</v>
      </c>
      <c r="P167" s="5">
        <v>6.0999999999999999E-2</v>
      </c>
      <c r="Q167" s="5">
        <v>3.2000000000000001E-2</v>
      </c>
      <c r="R167" s="18">
        <f t="shared" si="18"/>
        <v>9.2999999999999999E-2</v>
      </c>
      <c r="S167" s="5">
        <v>0</v>
      </c>
      <c r="T167" s="5">
        <v>1</v>
      </c>
      <c r="U167" s="5">
        <v>0</v>
      </c>
      <c r="V167" s="5">
        <v>0</v>
      </c>
      <c r="W167" s="5">
        <v>0</v>
      </c>
      <c r="X167" s="5">
        <v>0</v>
      </c>
      <c r="Y167" s="5">
        <v>0.32500000000000001</v>
      </c>
      <c r="Z167" s="5">
        <v>0</v>
      </c>
      <c r="AA167" s="5">
        <v>0</v>
      </c>
      <c r="AB167" s="5">
        <v>0</v>
      </c>
      <c r="AC167" s="18">
        <f t="shared" si="19"/>
        <v>1.325</v>
      </c>
      <c r="AD167" s="5">
        <v>0</v>
      </c>
      <c r="AE167" s="5">
        <v>0</v>
      </c>
      <c r="AF167" s="5">
        <v>0.45400000000000001</v>
      </c>
      <c r="AG167" s="18">
        <f t="shared" si="20"/>
        <v>0.45400000000000001</v>
      </c>
      <c r="AH167" s="5">
        <v>0</v>
      </c>
      <c r="AI167" s="17">
        <v>1</v>
      </c>
      <c r="AJ167" s="6" t="s">
        <v>362</v>
      </c>
      <c r="AK167" s="19"/>
    </row>
    <row r="168" spans="1:37" x14ac:dyDescent="0.3">
      <c r="A168" s="6" t="s">
        <v>364</v>
      </c>
      <c r="B168" t="s">
        <v>365</v>
      </c>
      <c r="C168" s="14" t="s">
        <v>39</v>
      </c>
      <c r="D168" s="15">
        <v>0.40500000000000003</v>
      </c>
      <c r="E168" s="15">
        <v>1.2949999999999999</v>
      </c>
      <c r="F168" s="16">
        <v>0.8899999999999999</v>
      </c>
      <c r="G168" s="5">
        <v>0</v>
      </c>
      <c r="H168" s="5">
        <v>0</v>
      </c>
      <c r="I168" s="17">
        <f t="shared" si="15"/>
        <v>0.48880308880308881</v>
      </c>
      <c r="J168" s="17">
        <f t="shared" si="16"/>
        <v>0.77760617760617756</v>
      </c>
      <c r="K168" s="5">
        <v>0.23500000000000001</v>
      </c>
      <c r="L168" s="5">
        <v>3.5000000000000003E-2</v>
      </c>
      <c r="M168" s="5">
        <v>1.2E-2</v>
      </c>
      <c r="N168" s="5">
        <v>7.8E-2</v>
      </c>
      <c r="O168" s="18">
        <f t="shared" si="17"/>
        <v>0.36000000000000004</v>
      </c>
      <c r="P168" s="5">
        <v>2.4E-2</v>
      </c>
      <c r="Q168" s="5">
        <v>2.1000000000000001E-2</v>
      </c>
      <c r="R168" s="18">
        <f t="shared" si="18"/>
        <v>4.4999999999999998E-2</v>
      </c>
      <c r="S168" s="5">
        <v>0</v>
      </c>
      <c r="T168" s="5">
        <v>0.53</v>
      </c>
      <c r="U168" s="5">
        <v>0.01</v>
      </c>
      <c r="V168" s="5">
        <v>0</v>
      </c>
      <c r="W168" s="5">
        <v>6.0999999999999999E-2</v>
      </c>
      <c r="X168" s="5">
        <v>3.1E-2</v>
      </c>
      <c r="Y168" s="5">
        <v>0</v>
      </c>
      <c r="Z168" s="5">
        <v>0</v>
      </c>
      <c r="AA168" s="5">
        <v>1E-3</v>
      </c>
      <c r="AB168" s="5">
        <v>0</v>
      </c>
      <c r="AC168" s="18">
        <f t="shared" si="19"/>
        <v>0.63300000000000001</v>
      </c>
      <c r="AD168" s="5">
        <v>0</v>
      </c>
      <c r="AE168" s="5">
        <v>0</v>
      </c>
      <c r="AF168" s="5">
        <v>0.66200000000000003</v>
      </c>
      <c r="AG168" s="18">
        <f t="shared" si="20"/>
        <v>0.66200000000000003</v>
      </c>
      <c r="AH168" s="5">
        <v>1.0069999999999999</v>
      </c>
      <c r="AI168" s="17">
        <v>1</v>
      </c>
      <c r="AJ168" s="6" t="s">
        <v>364</v>
      </c>
      <c r="AK168" s="19"/>
    </row>
    <row r="169" spans="1:37" x14ac:dyDescent="0.3">
      <c r="A169" s="6" t="s">
        <v>366</v>
      </c>
      <c r="B169" t="s">
        <v>367</v>
      </c>
      <c r="C169" s="14" t="s">
        <v>39</v>
      </c>
      <c r="D169" s="15">
        <v>3.0500000000000003</v>
      </c>
      <c r="E169" s="15">
        <v>4.5829999999999993</v>
      </c>
      <c r="F169" s="16">
        <v>1.532999999999999</v>
      </c>
      <c r="G169" s="5">
        <v>0</v>
      </c>
      <c r="H169" s="5">
        <v>0</v>
      </c>
      <c r="I169" s="17">
        <f t="shared" si="15"/>
        <v>0.6232931267728562</v>
      </c>
      <c r="J169" s="17">
        <f t="shared" si="16"/>
        <v>0</v>
      </c>
      <c r="K169" s="5">
        <v>2.0489999999999999</v>
      </c>
      <c r="L169" s="5">
        <v>0.18099999999999999</v>
      </c>
      <c r="M169" s="5">
        <v>6.4000000000000001E-2</v>
      </c>
      <c r="N169" s="5">
        <v>0.49399999999999999</v>
      </c>
      <c r="O169" s="18">
        <f t="shared" si="17"/>
        <v>2.7880000000000003</v>
      </c>
      <c r="P169" s="5">
        <v>0.16499999999999998</v>
      </c>
      <c r="Q169" s="5">
        <v>9.7000000000000003E-2</v>
      </c>
      <c r="R169" s="18">
        <f t="shared" si="18"/>
        <v>0.26200000000000001</v>
      </c>
      <c r="S169" s="5">
        <v>0</v>
      </c>
      <c r="T169" s="5">
        <v>2.8</v>
      </c>
      <c r="U169" s="5">
        <v>0</v>
      </c>
      <c r="V169" s="5">
        <v>0</v>
      </c>
      <c r="W169" s="5">
        <v>0.33200000000000002</v>
      </c>
      <c r="X169" s="5">
        <v>0.29599999999999999</v>
      </c>
      <c r="Y169" s="5">
        <v>0</v>
      </c>
      <c r="Z169" s="5">
        <v>0</v>
      </c>
      <c r="AA169" s="5">
        <v>0</v>
      </c>
      <c r="AB169" s="5">
        <v>0</v>
      </c>
      <c r="AC169" s="18">
        <f t="shared" si="19"/>
        <v>3.4279999999999995</v>
      </c>
      <c r="AD169" s="5">
        <v>0</v>
      </c>
      <c r="AE169" s="5">
        <v>0</v>
      </c>
      <c r="AF169" s="5">
        <v>1.155</v>
      </c>
      <c r="AG169" s="18">
        <f t="shared" si="20"/>
        <v>1.155</v>
      </c>
      <c r="AH169" s="5">
        <v>0</v>
      </c>
      <c r="AI169" s="17">
        <v>0.83330000000000004</v>
      </c>
      <c r="AJ169" s="6" t="s">
        <v>366</v>
      </c>
      <c r="AK169" s="19"/>
    </row>
    <row r="170" spans="1:37" x14ac:dyDescent="0.3">
      <c r="A170" s="6" t="s">
        <v>368</v>
      </c>
      <c r="B170" t="s">
        <v>369</v>
      </c>
      <c r="C170" s="14" t="s">
        <v>39</v>
      </c>
      <c r="D170" s="15">
        <v>4.7130000000000001</v>
      </c>
      <c r="E170" s="15">
        <v>9.7559999999999985</v>
      </c>
      <c r="F170" s="16">
        <v>5.0429999999999984</v>
      </c>
      <c r="G170" s="5">
        <v>0</v>
      </c>
      <c r="H170" s="5">
        <v>0</v>
      </c>
      <c r="I170" s="17">
        <f t="shared" si="15"/>
        <v>0.69557195571955721</v>
      </c>
      <c r="J170" s="17">
        <f t="shared" si="16"/>
        <v>0.11234112341123415</v>
      </c>
      <c r="K170" s="5">
        <v>3.21</v>
      </c>
      <c r="L170" s="5">
        <v>0.26600000000000001</v>
      </c>
      <c r="M170" s="5">
        <v>9.1999999999999998E-2</v>
      </c>
      <c r="N170" s="5">
        <v>0.754</v>
      </c>
      <c r="O170" s="18">
        <f t="shared" si="17"/>
        <v>4.3220000000000001</v>
      </c>
      <c r="P170" s="5">
        <v>0.252</v>
      </c>
      <c r="Q170" s="5">
        <v>0.13900000000000001</v>
      </c>
      <c r="R170" s="18">
        <f t="shared" si="18"/>
        <v>0.39100000000000001</v>
      </c>
      <c r="S170" s="5">
        <v>0</v>
      </c>
      <c r="T170" s="5">
        <v>3.04</v>
      </c>
      <c r="U170" s="5">
        <v>0.111</v>
      </c>
      <c r="V170" s="5">
        <v>1</v>
      </c>
      <c r="W170" s="5">
        <v>0.24099999999999999</v>
      </c>
      <c r="X170" s="5">
        <v>0.24099999999999999</v>
      </c>
      <c r="Y170" s="5">
        <v>2</v>
      </c>
      <c r="Z170" s="5">
        <v>0.153</v>
      </c>
      <c r="AA170" s="5">
        <v>0</v>
      </c>
      <c r="AB170" s="5">
        <v>0</v>
      </c>
      <c r="AC170" s="18">
        <f t="shared" si="19"/>
        <v>6.7859999999999987</v>
      </c>
      <c r="AD170" s="5">
        <v>0</v>
      </c>
      <c r="AE170" s="5">
        <v>2.105</v>
      </c>
      <c r="AF170" s="5">
        <v>0.86499999999999999</v>
      </c>
      <c r="AG170" s="18">
        <f t="shared" si="20"/>
        <v>2.9699999999999998</v>
      </c>
      <c r="AH170" s="5">
        <v>1.0960000000000001</v>
      </c>
      <c r="AI170" s="17">
        <v>1</v>
      </c>
      <c r="AJ170" s="6" t="s">
        <v>368</v>
      </c>
      <c r="AK170" s="19"/>
    </row>
    <row r="171" spans="1:37" x14ac:dyDescent="0.3">
      <c r="A171" s="6" t="s">
        <v>370</v>
      </c>
      <c r="B171" t="s">
        <v>371</v>
      </c>
      <c r="C171" s="14" t="s">
        <v>39</v>
      </c>
      <c r="D171" s="15">
        <v>6.3840000000000003</v>
      </c>
      <c r="E171" s="15">
        <v>8.2569999999999997</v>
      </c>
      <c r="F171" s="16">
        <v>1.8729999999999993</v>
      </c>
      <c r="G171" s="5">
        <v>0</v>
      </c>
      <c r="H171" s="5">
        <v>0</v>
      </c>
      <c r="I171" s="17">
        <f t="shared" si="15"/>
        <v>0.78319434419280609</v>
      </c>
      <c r="J171" s="17">
        <f t="shared" si="16"/>
        <v>0</v>
      </c>
      <c r="K171" s="5">
        <v>4.1929999999999996</v>
      </c>
      <c r="L171" s="5">
        <v>0.40800000000000003</v>
      </c>
      <c r="M171" s="5">
        <v>0.14200000000000002</v>
      </c>
      <c r="N171" s="5">
        <v>1.0660000000000001</v>
      </c>
      <c r="O171" s="18">
        <f t="shared" si="17"/>
        <v>5.8090000000000002</v>
      </c>
      <c r="P171" s="5">
        <v>0.35100000000000003</v>
      </c>
      <c r="Q171" s="5">
        <v>0.224</v>
      </c>
      <c r="R171" s="18">
        <f t="shared" si="18"/>
        <v>0.57500000000000007</v>
      </c>
      <c r="S171" s="5">
        <v>0</v>
      </c>
      <c r="T171" s="5">
        <v>5.4649999999999999</v>
      </c>
      <c r="U171" s="5">
        <v>0.247</v>
      </c>
      <c r="V171" s="5">
        <v>0</v>
      </c>
      <c r="W171" s="5">
        <v>0.84199999999999997</v>
      </c>
      <c r="X171" s="5">
        <v>0.375</v>
      </c>
      <c r="Y171" s="5">
        <v>0</v>
      </c>
      <c r="Z171" s="5">
        <v>0</v>
      </c>
      <c r="AA171" s="5">
        <v>0</v>
      </c>
      <c r="AB171" s="5">
        <v>0</v>
      </c>
      <c r="AC171" s="18">
        <f t="shared" si="19"/>
        <v>6.9289999999999994</v>
      </c>
      <c r="AD171" s="5">
        <v>0.182</v>
      </c>
      <c r="AE171" s="5">
        <v>0</v>
      </c>
      <c r="AF171" s="5">
        <v>1.1459999999999999</v>
      </c>
      <c r="AG171" s="18">
        <f t="shared" si="20"/>
        <v>1.3279999999999998</v>
      </c>
      <c r="AH171" s="5">
        <v>0</v>
      </c>
      <c r="AI171" s="17">
        <v>0.93330000000000002</v>
      </c>
      <c r="AJ171" s="6" t="s">
        <v>370</v>
      </c>
      <c r="AK171" s="19"/>
    </row>
    <row r="172" spans="1:37" x14ac:dyDescent="0.3">
      <c r="A172" s="6" t="s">
        <v>372</v>
      </c>
      <c r="B172" t="s">
        <v>373</v>
      </c>
      <c r="C172" s="14" t="s">
        <v>39</v>
      </c>
      <c r="D172" s="15">
        <v>2.1990000000000003</v>
      </c>
      <c r="E172" s="15">
        <v>2.347</v>
      </c>
      <c r="F172" s="16">
        <v>0.14799999999999969</v>
      </c>
      <c r="G172" s="5">
        <v>0</v>
      </c>
      <c r="H172" s="5">
        <v>0</v>
      </c>
      <c r="I172" s="17">
        <f t="shared" si="15"/>
        <v>0.51981252662974009</v>
      </c>
      <c r="J172" s="17">
        <f t="shared" si="16"/>
        <v>0.64337452066467837</v>
      </c>
      <c r="K172" s="5">
        <v>1.4610000000000001</v>
      </c>
      <c r="L172" s="5">
        <v>0.13500000000000001</v>
      </c>
      <c r="M172" s="5">
        <v>4.5999999999999999E-2</v>
      </c>
      <c r="N172" s="5">
        <v>0.36499999999999999</v>
      </c>
      <c r="O172" s="18">
        <f t="shared" si="17"/>
        <v>2.0070000000000001</v>
      </c>
      <c r="P172" s="5">
        <v>0.12</v>
      </c>
      <c r="Q172" s="5">
        <v>7.1999999999999995E-2</v>
      </c>
      <c r="R172" s="18">
        <f t="shared" si="18"/>
        <v>0.192</v>
      </c>
      <c r="S172" s="5">
        <v>2.3E-2</v>
      </c>
      <c r="T172" s="5">
        <v>0.63400000000000001</v>
      </c>
      <c r="U172" s="5">
        <v>7.1999999999999995E-2</v>
      </c>
      <c r="V172" s="5">
        <v>0</v>
      </c>
      <c r="W172" s="5">
        <v>0.23400000000000001</v>
      </c>
      <c r="X172" s="5">
        <v>0.23400000000000001</v>
      </c>
      <c r="Y172" s="5">
        <v>0</v>
      </c>
      <c r="Z172" s="5">
        <v>2.3E-2</v>
      </c>
      <c r="AA172" s="5">
        <v>0</v>
      </c>
      <c r="AB172" s="5">
        <v>0</v>
      </c>
      <c r="AC172" s="18">
        <f t="shared" si="19"/>
        <v>1.22</v>
      </c>
      <c r="AD172" s="5">
        <v>0</v>
      </c>
      <c r="AE172" s="5">
        <v>0</v>
      </c>
      <c r="AF172" s="5">
        <v>1.127</v>
      </c>
      <c r="AG172" s="18">
        <f t="shared" si="20"/>
        <v>1.127</v>
      </c>
      <c r="AH172" s="5">
        <v>1.5100000000000002</v>
      </c>
      <c r="AI172" s="17">
        <v>1</v>
      </c>
      <c r="AJ172" s="6" t="s">
        <v>372</v>
      </c>
      <c r="AK172" s="19"/>
    </row>
    <row r="173" spans="1:37" x14ac:dyDescent="0.3">
      <c r="A173" s="6" t="s">
        <v>374</v>
      </c>
      <c r="B173" t="s">
        <v>375</v>
      </c>
      <c r="C173" s="14" t="s">
        <v>39</v>
      </c>
      <c r="D173" s="15">
        <v>7.1340000000000003</v>
      </c>
      <c r="E173" s="15">
        <v>10.745999999999999</v>
      </c>
      <c r="F173" s="16">
        <v>3.6119999999999983</v>
      </c>
      <c r="G173" s="5">
        <v>0</v>
      </c>
      <c r="H173" s="5">
        <v>0</v>
      </c>
      <c r="I173" s="17">
        <f t="shared" si="15"/>
        <v>0.56521511260003721</v>
      </c>
      <c r="J173" s="17">
        <f t="shared" si="16"/>
        <v>0.3061604317885725</v>
      </c>
      <c r="K173" s="5">
        <v>4.8449999999999998</v>
      </c>
      <c r="L173" s="5">
        <v>0.40500000000000003</v>
      </c>
      <c r="M173" s="5">
        <v>0.14200000000000002</v>
      </c>
      <c r="N173" s="5">
        <v>1.147</v>
      </c>
      <c r="O173" s="18">
        <f t="shared" si="17"/>
        <v>6.5390000000000006</v>
      </c>
      <c r="P173" s="5">
        <v>0.38200000000000001</v>
      </c>
      <c r="Q173" s="5">
        <v>0.21299999999999999</v>
      </c>
      <c r="R173" s="18">
        <f t="shared" si="18"/>
        <v>0.59499999999999997</v>
      </c>
      <c r="S173" s="5">
        <v>0</v>
      </c>
      <c r="T173" s="5">
        <v>7.8100000000000005</v>
      </c>
      <c r="U173" s="5">
        <v>0.108</v>
      </c>
      <c r="V173" s="5">
        <v>0</v>
      </c>
      <c r="W173" s="5">
        <v>0.59399999999999997</v>
      </c>
      <c r="X173" s="5">
        <v>0.80500000000000005</v>
      </c>
      <c r="Y173" s="5">
        <v>0</v>
      </c>
      <c r="Z173" s="5">
        <v>0.216</v>
      </c>
      <c r="AA173" s="5">
        <v>1.0999999999999999E-2</v>
      </c>
      <c r="AB173" s="5">
        <v>0</v>
      </c>
      <c r="AC173" s="18">
        <f t="shared" si="19"/>
        <v>9.5439999999999987</v>
      </c>
      <c r="AD173" s="5">
        <v>0</v>
      </c>
      <c r="AE173" s="5">
        <v>0</v>
      </c>
      <c r="AF173" s="5">
        <v>1.202</v>
      </c>
      <c r="AG173" s="18">
        <f t="shared" si="20"/>
        <v>1.202</v>
      </c>
      <c r="AH173" s="5">
        <v>3.2899999999999996</v>
      </c>
      <c r="AI173" s="17">
        <v>0.63639999999999997</v>
      </c>
      <c r="AJ173" s="6" t="s">
        <v>374</v>
      </c>
      <c r="AK173" s="19"/>
    </row>
    <row r="174" spans="1:37" x14ac:dyDescent="0.3">
      <c r="A174" s="6" t="s">
        <v>376</v>
      </c>
      <c r="B174" t="s">
        <v>377</v>
      </c>
      <c r="C174" s="14" t="s">
        <v>39</v>
      </c>
      <c r="D174" s="15">
        <v>18.117999999999999</v>
      </c>
      <c r="E174" s="15">
        <v>35.344999999999999</v>
      </c>
      <c r="F174" s="16">
        <v>17.227</v>
      </c>
      <c r="G174" s="5">
        <v>0</v>
      </c>
      <c r="H174" s="5">
        <v>0</v>
      </c>
      <c r="I174" s="17">
        <f t="shared" si="15"/>
        <v>0.55645352949497806</v>
      </c>
      <c r="J174" s="17">
        <f t="shared" si="16"/>
        <v>0.15065780166926016</v>
      </c>
      <c r="K174" s="5">
        <v>12.269</v>
      </c>
      <c r="L174" s="5">
        <v>1.0510000000000002</v>
      </c>
      <c r="M174" s="5">
        <v>0.36799999999999999</v>
      </c>
      <c r="N174" s="5">
        <v>2.9020000000000001</v>
      </c>
      <c r="O174" s="18">
        <f t="shared" si="17"/>
        <v>16.59</v>
      </c>
      <c r="P174" s="5">
        <v>0.97199999999999998</v>
      </c>
      <c r="Q174" s="5">
        <v>0.55600000000000005</v>
      </c>
      <c r="R174" s="18">
        <f t="shared" si="18"/>
        <v>1.528</v>
      </c>
      <c r="S174" s="5">
        <v>0.04</v>
      </c>
      <c r="T174" s="5">
        <v>13.2</v>
      </c>
      <c r="U174" s="5">
        <v>0.755</v>
      </c>
      <c r="V174" s="5">
        <v>0</v>
      </c>
      <c r="W174" s="5">
        <v>1.4869999999999999</v>
      </c>
      <c r="X174" s="5">
        <v>1.1890000000000001</v>
      </c>
      <c r="Y174" s="5">
        <v>3.2009999999999996</v>
      </c>
      <c r="Z174" s="5">
        <v>0.155</v>
      </c>
      <c r="AA174" s="5">
        <v>0</v>
      </c>
      <c r="AB174" s="5">
        <v>0.67600000000000005</v>
      </c>
      <c r="AC174" s="18">
        <f t="shared" si="19"/>
        <v>20.702999999999999</v>
      </c>
      <c r="AD174" s="5">
        <v>0</v>
      </c>
      <c r="AE174" s="5">
        <v>13.801</v>
      </c>
      <c r="AF174" s="5">
        <v>0.84099999999999997</v>
      </c>
      <c r="AG174" s="18">
        <f t="shared" si="20"/>
        <v>14.641999999999999</v>
      </c>
      <c r="AH174" s="5">
        <v>5.3250000000000002</v>
      </c>
      <c r="AI174" s="17">
        <v>0.95</v>
      </c>
      <c r="AJ174" s="6" t="s">
        <v>376</v>
      </c>
      <c r="AK174" s="19"/>
    </row>
    <row r="175" spans="1:37" x14ac:dyDescent="0.3">
      <c r="A175" s="6" t="s">
        <v>378</v>
      </c>
      <c r="B175" t="s">
        <v>379</v>
      </c>
      <c r="C175" s="14" t="s">
        <v>39</v>
      </c>
      <c r="D175" s="15">
        <v>6.7690000000000001</v>
      </c>
      <c r="E175" s="15">
        <v>9.3019999999999996</v>
      </c>
      <c r="F175" s="16">
        <v>2.5329999999999995</v>
      </c>
      <c r="G175" s="5">
        <v>0</v>
      </c>
      <c r="H175" s="5">
        <v>0</v>
      </c>
      <c r="I175" s="17">
        <f t="shared" si="15"/>
        <v>0.75648154160395631</v>
      </c>
      <c r="J175" s="17">
        <f t="shared" si="16"/>
        <v>0.38228337991829714</v>
      </c>
      <c r="K175" s="5">
        <v>4.4610000000000003</v>
      </c>
      <c r="L175" s="5">
        <v>0.43200000000000005</v>
      </c>
      <c r="M175" s="5">
        <v>0.15100000000000002</v>
      </c>
      <c r="N175" s="5">
        <v>1.117</v>
      </c>
      <c r="O175" s="18">
        <f t="shared" si="17"/>
        <v>6.1610000000000005</v>
      </c>
      <c r="P175" s="5">
        <v>0.371</v>
      </c>
      <c r="Q175" s="5">
        <v>0.23699999999999999</v>
      </c>
      <c r="R175" s="18">
        <f t="shared" si="18"/>
        <v>0.60799999999999998</v>
      </c>
      <c r="S175" s="5">
        <v>0</v>
      </c>
      <c r="T175" s="5">
        <v>5.5209999999999999</v>
      </c>
      <c r="U175" s="5">
        <v>0.13900000000000001</v>
      </c>
      <c r="V175" s="5">
        <v>0.246</v>
      </c>
      <c r="W175" s="5">
        <v>0.153</v>
      </c>
      <c r="X175" s="5">
        <v>0.17299999999999999</v>
      </c>
      <c r="Y175" s="5">
        <v>0</v>
      </c>
      <c r="Z175" s="5">
        <v>3.5000000000000003E-2</v>
      </c>
      <c r="AA175" s="5">
        <v>0</v>
      </c>
      <c r="AB175" s="5">
        <v>1.3560000000000001</v>
      </c>
      <c r="AC175" s="18">
        <f t="shared" si="19"/>
        <v>7.6230000000000002</v>
      </c>
      <c r="AD175" s="5">
        <v>0</v>
      </c>
      <c r="AE175" s="5">
        <v>1.359</v>
      </c>
      <c r="AF175" s="5">
        <v>0.32</v>
      </c>
      <c r="AG175" s="18">
        <f t="shared" si="20"/>
        <v>1.679</v>
      </c>
      <c r="AH175" s="5">
        <v>3.556</v>
      </c>
      <c r="AI175" s="17">
        <v>0.92310000000000003</v>
      </c>
      <c r="AJ175" s="6" t="s">
        <v>378</v>
      </c>
      <c r="AK175" s="19"/>
    </row>
    <row r="176" spans="1:37" x14ac:dyDescent="0.3">
      <c r="A176" s="6" t="s">
        <v>380</v>
      </c>
      <c r="B176" t="s">
        <v>381</v>
      </c>
      <c r="C176" s="14" t="s">
        <v>39</v>
      </c>
      <c r="D176" s="15">
        <v>0.27200000000000002</v>
      </c>
      <c r="E176" s="15">
        <v>0.56400000000000006</v>
      </c>
      <c r="F176" s="16">
        <v>0.29200000000000004</v>
      </c>
      <c r="G176" s="5">
        <v>0</v>
      </c>
      <c r="H176" s="5">
        <v>0</v>
      </c>
      <c r="I176" s="17">
        <f t="shared" si="15"/>
        <v>0</v>
      </c>
      <c r="J176" s="17">
        <f t="shared" si="16"/>
        <v>0</v>
      </c>
      <c r="K176" s="5">
        <v>0.188</v>
      </c>
      <c r="L176" s="5">
        <v>1.3000000000000001E-2</v>
      </c>
      <c r="M176" s="5">
        <v>5.0000000000000001E-3</v>
      </c>
      <c r="N176" s="5">
        <v>4.4000000000000004E-2</v>
      </c>
      <c r="O176" s="18">
        <f t="shared" si="17"/>
        <v>0.25</v>
      </c>
      <c r="P176" s="5">
        <v>1.4999999999999999E-2</v>
      </c>
      <c r="Q176" s="5">
        <v>7.0000000000000001E-3</v>
      </c>
      <c r="R176" s="18">
        <f t="shared" si="18"/>
        <v>2.1999999999999999E-2</v>
      </c>
      <c r="S176" s="5">
        <v>0</v>
      </c>
      <c r="T176" s="5">
        <v>0</v>
      </c>
      <c r="U176" s="5">
        <v>8.4000000000000005E-2</v>
      </c>
      <c r="V176" s="5">
        <v>0</v>
      </c>
      <c r="W176" s="5">
        <v>0.16700000000000001</v>
      </c>
      <c r="X176" s="5">
        <v>6.7000000000000004E-2</v>
      </c>
      <c r="Y176" s="5">
        <v>0.246</v>
      </c>
      <c r="Z176" s="5">
        <v>0</v>
      </c>
      <c r="AA176" s="5">
        <v>0</v>
      </c>
      <c r="AB176" s="5">
        <v>0</v>
      </c>
      <c r="AC176" s="18">
        <f t="shared" si="19"/>
        <v>0.56400000000000006</v>
      </c>
      <c r="AD176" s="5">
        <v>0</v>
      </c>
      <c r="AE176" s="5">
        <v>0</v>
      </c>
      <c r="AF176" s="5">
        <v>0</v>
      </c>
      <c r="AG176" s="18">
        <f t="shared" si="20"/>
        <v>0</v>
      </c>
      <c r="AH176" s="5">
        <v>0</v>
      </c>
      <c r="AI176" s="17">
        <v>0</v>
      </c>
      <c r="AJ176" s="6" t="s">
        <v>380</v>
      </c>
      <c r="AK176" s="19"/>
    </row>
    <row r="177" spans="1:37" x14ac:dyDescent="0.3">
      <c r="A177" s="6" t="s">
        <v>382</v>
      </c>
      <c r="B177" t="s">
        <v>383</v>
      </c>
      <c r="C177" s="14" t="s">
        <v>39</v>
      </c>
      <c r="D177" s="15">
        <v>49.900999999999996</v>
      </c>
      <c r="E177" s="15">
        <v>127.78100000000001</v>
      </c>
      <c r="F177" s="16">
        <v>77.88000000000001</v>
      </c>
      <c r="G177" s="5">
        <v>0</v>
      </c>
      <c r="H177" s="5">
        <v>0</v>
      </c>
      <c r="I177" s="17">
        <f t="shared" si="15"/>
        <v>0.55179565037055589</v>
      </c>
      <c r="J177" s="17">
        <f t="shared" si="16"/>
        <v>4.9843090913359575E-2</v>
      </c>
      <c r="K177" s="5">
        <v>33.480000000000004</v>
      </c>
      <c r="L177" s="5">
        <v>2.98</v>
      </c>
      <c r="M177" s="5">
        <v>1.042</v>
      </c>
      <c r="N177" s="5">
        <v>8.1050000000000004</v>
      </c>
      <c r="O177" s="18">
        <f t="shared" si="17"/>
        <v>45.606999999999999</v>
      </c>
      <c r="P177" s="5">
        <v>2.6989999999999998</v>
      </c>
      <c r="Q177" s="5">
        <v>1.595</v>
      </c>
      <c r="R177" s="18">
        <f t="shared" si="18"/>
        <v>4.2939999999999996</v>
      </c>
      <c r="S177" s="5">
        <v>0</v>
      </c>
      <c r="T177" s="5">
        <v>33.252000000000002</v>
      </c>
      <c r="U177" s="5">
        <v>3.0649999999999999</v>
      </c>
      <c r="V177" s="5">
        <v>0</v>
      </c>
      <c r="W177" s="5">
        <v>6.5529999999999999</v>
      </c>
      <c r="X177" s="5">
        <v>5.2200000000000006</v>
      </c>
      <c r="Y177" s="5">
        <v>19.763999999999999</v>
      </c>
      <c r="Z177" s="5">
        <v>1.286</v>
      </c>
      <c r="AA177" s="5">
        <v>0</v>
      </c>
      <c r="AB177" s="5">
        <v>1.369</v>
      </c>
      <c r="AC177" s="18">
        <f t="shared" si="19"/>
        <v>70.509</v>
      </c>
      <c r="AD177" s="5">
        <v>0</v>
      </c>
      <c r="AE177" s="5">
        <v>34.509</v>
      </c>
      <c r="AF177" s="5">
        <v>22.762999999999998</v>
      </c>
      <c r="AG177" s="18">
        <f t="shared" si="20"/>
        <v>57.271999999999998</v>
      </c>
      <c r="AH177" s="5">
        <v>6.3689999999999998</v>
      </c>
      <c r="AI177" s="17">
        <v>1</v>
      </c>
      <c r="AJ177" s="6" t="s">
        <v>382</v>
      </c>
      <c r="AK177" s="19"/>
    </row>
    <row r="178" spans="1:37" x14ac:dyDescent="0.3">
      <c r="A178" s="6" t="s">
        <v>384</v>
      </c>
      <c r="B178" t="s">
        <v>385</v>
      </c>
      <c r="C178" s="14" t="s">
        <v>39</v>
      </c>
      <c r="D178" s="15">
        <v>0.61099999999999999</v>
      </c>
      <c r="E178" s="15">
        <v>0.377</v>
      </c>
      <c r="F178" s="16">
        <v>-0.23399999999999999</v>
      </c>
      <c r="G178" s="5">
        <v>-0.22</v>
      </c>
      <c r="H178" s="5">
        <v>-1.4E-2</v>
      </c>
      <c r="I178" s="17">
        <f t="shared" si="15"/>
        <v>0</v>
      </c>
      <c r="J178" s="17">
        <f t="shared" si="16"/>
        <v>0.71618037135278523</v>
      </c>
      <c r="K178" s="5">
        <v>0.41599999999999998</v>
      </c>
      <c r="L178" s="5">
        <v>3.5000000000000003E-2</v>
      </c>
      <c r="M178" s="5">
        <v>1.2E-2</v>
      </c>
      <c r="N178" s="5">
        <v>9.7000000000000003E-2</v>
      </c>
      <c r="O178" s="18">
        <f t="shared" si="17"/>
        <v>0.55999999999999994</v>
      </c>
      <c r="P178" s="5">
        <v>3.3000000000000002E-2</v>
      </c>
      <c r="Q178" s="5">
        <v>1.7999999999999999E-2</v>
      </c>
      <c r="R178" s="18">
        <f t="shared" si="18"/>
        <v>5.1000000000000004E-2</v>
      </c>
      <c r="S178" s="5">
        <v>0</v>
      </c>
      <c r="T178" s="5">
        <v>0</v>
      </c>
      <c r="U178" s="5">
        <v>1.0999999999999999E-2</v>
      </c>
      <c r="V178" s="5">
        <v>0</v>
      </c>
      <c r="W178" s="5">
        <v>3.9E-2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18">
        <f t="shared" si="19"/>
        <v>0.05</v>
      </c>
      <c r="AD178" s="5">
        <v>0</v>
      </c>
      <c r="AE178" s="5">
        <v>0</v>
      </c>
      <c r="AF178" s="5">
        <v>0.32700000000000001</v>
      </c>
      <c r="AG178" s="18">
        <f t="shared" si="20"/>
        <v>0.32700000000000001</v>
      </c>
      <c r="AH178" s="5">
        <v>0.27</v>
      </c>
      <c r="AI178" s="17">
        <v>0</v>
      </c>
      <c r="AJ178" s="6" t="s">
        <v>384</v>
      </c>
      <c r="AK178" s="19"/>
    </row>
    <row r="179" spans="1:37" x14ac:dyDescent="0.3">
      <c r="A179" s="6" t="s">
        <v>386</v>
      </c>
      <c r="B179" t="s">
        <v>387</v>
      </c>
      <c r="C179" s="14" t="s">
        <v>39</v>
      </c>
      <c r="D179" s="15">
        <v>80.086999999999989</v>
      </c>
      <c r="E179" s="15">
        <v>112.69</v>
      </c>
      <c r="F179" s="16">
        <v>32.603000000000009</v>
      </c>
      <c r="G179" s="5">
        <v>0</v>
      </c>
      <c r="H179" s="5">
        <v>0</v>
      </c>
      <c r="I179" s="17">
        <f t="shared" si="15"/>
        <v>0.55947289022983404</v>
      </c>
      <c r="J179" s="17">
        <f t="shared" si="16"/>
        <v>0</v>
      </c>
      <c r="K179" s="5">
        <v>54.484999999999999</v>
      </c>
      <c r="L179" s="5">
        <v>4.5590000000000002</v>
      </c>
      <c r="M179" s="5">
        <v>1.5970000000000002</v>
      </c>
      <c r="N179" s="5">
        <v>12.768000000000001</v>
      </c>
      <c r="O179" s="18">
        <f t="shared" si="17"/>
        <v>73.408999999999992</v>
      </c>
      <c r="P179" s="5">
        <v>4.282</v>
      </c>
      <c r="Q179" s="5">
        <v>2.3959999999999999</v>
      </c>
      <c r="R179" s="18">
        <f t="shared" si="18"/>
        <v>6.6779999999999999</v>
      </c>
      <c r="S179" s="5">
        <v>0</v>
      </c>
      <c r="T179" s="5">
        <v>46.435000000000002</v>
      </c>
      <c r="U179" s="5">
        <v>3.1440000000000001</v>
      </c>
      <c r="V179" s="5">
        <v>0</v>
      </c>
      <c r="W179" s="5">
        <v>7.266</v>
      </c>
      <c r="X179" s="5">
        <v>3.5089999999999999</v>
      </c>
      <c r="Y179" s="5">
        <v>0.80899999999999994</v>
      </c>
      <c r="Z179" s="5">
        <v>1.8839999999999999</v>
      </c>
      <c r="AA179" s="5">
        <v>0</v>
      </c>
      <c r="AB179" s="5">
        <v>0</v>
      </c>
      <c r="AC179" s="18">
        <f t="shared" si="19"/>
        <v>63.046999999999997</v>
      </c>
      <c r="AD179" s="5">
        <v>0</v>
      </c>
      <c r="AE179" s="5">
        <v>20.023</v>
      </c>
      <c r="AF179" s="5">
        <v>29.62</v>
      </c>
      <c r="AG179" s="18">
        <f t="shared" si="20"/>
        <v>49.643000000000001</v>
      </c>
      <c r="AH179" s="5">
        <v>0</v>
      </c>
      <c r="AI179" s="17">
        <v>1</v>
      </c>
      <c r="AJ179" s="6" t="s">
        <v>386</v>
      </c>
      <c r="AK179" s="19"/>
    </row>
    <row r="180" spans="1:37" x14ac:dyDescent="0.3">
      <c r="A180" s="6" t="s">
        <v>388</v>
      </c>
      <c r="B180" t="s">
        <v>389</v>
      </c>
      <c r="C180" s="14" t="s">
        <v>39</v>
      </c>
      <c r="D180" s="15">
        <v>17.794</v>
      </c>
      <c r="E180" s="15">
        <v>25.204999999999998</v>
      </c>
      <c r="F180" s="16">
        <v>7.4109999999999978</v>
      </c>
      <c r="G180" s="5">
        <v>0</v>
      </c>
      <c r="H180" s="5">
        <v>0</v>
      </c>
      <c r="I180" s="17">
        <f t="shared" si="15"/>
        <v>0.89284527673080738</v>
      </c>
      <c r="J180" s="17">
        <f t="shared" si="16"/>
        <v>0</v>
      </c>
      <c r="K180" s="5">
        <v>11.809000000000001</v>
      </c>
      <c r="L180" s="5">
        <v>1.105</v>
      </c>
      <c r="M180" s="5">
        <v>0.38700000000000001</v>
      </c>
      <c r="N180" s="5">
        <v>2.9209999999999998</v>
      </c>
      <c r="O180" s="18">
        <f t="shared" si="17"/>
        <v>16.222000000000001</v>
      </c>
      <c r="P180" s="5">
        <v>0.97099999999999997</v>
      </c>
      <c r="Q180" s="5">
        <v>0.60099999999999998</v>
      </c>
      <c r="R180" s="18">
        <f t="shared" si="18"/>
        <v>1.5720000000000001</v>
      </c>
      <c r="S180" s="5">
        <v>0</v>
      </c>
      <c r="T180" s="5">
        <v>14.596</v>
      </c>
      <c r="U180" s="5">
        <v>0.52900000000000003</v>
      </c>
      <c r="V180" s="5">
        <v>0</v>
      </c>
      <c r="W180" s="5">
        <v>1.5669999999999999</v>
      </c>
      <c r="X180" s="5">
        <v>2.1629999999999998</v>
      </c>
      <c r="Y180" s="5">
        <v>4</v>
      </c>
      <c r="Z180" s="5">
        <v>0.21199999999999999</v>
      </c>
      <c r="AA180" s="5">
        <v>0</v>
      </c>
      <c r="AB180" s="5">
        <v>0</v>
      </c>
      <c r="AC180" s="18">
        <f t="shared" si="19"/>
        <v>23.067</v>
      </c>
      <c r="AD180" s="5">
        <v>0</v>
      </c>
      <c r="AE180" s="5">
        <v>0.53500000000000003</v>
      </c>
      <c r="AF180" s="5">
        <v>1.603</v>
      </c>
      <c r="AG180" s="18">
        <f t="shared" si="20"/>
        <v>2.1379999999999999</v>
      </c>
      <c r="AH180" s="5">
        <v>0</v>
      </c>
      <c r="AI180" s="17">
        <v>0.97560000000000002</v>
      </c>
      <c r="AJ180" s="6" t="s">
        <v>388</v>
      </c>
      <c r="AK180" s="19"/>
    </row>
    <row r="181" spans="1:37" x14ac:dyDescent="0.3">
      <c r="A181" s="6" t="s">
        <v>390</v>
      </c>
      <c r="B181" t="s">
        <v>391</v>
      </c>
      <c r="C181" s="14" t="s">
        <v>39</v>
      </c>
      <c r="D181" s="15">
        <v>0.52700000000000002</v>
      </c>
      <c r="E181" s="15">
        <v>3.21</v>
      </c>
      <c r="F181" s="16">
        <v>2.6829999999999998</v>
      </c>
      <c r="G181" s="5">
        <v>0</v>
      </c>
      <c r="H181" s="5">
        <v>0</v>
      </c>
      <c r="I181" s="17">
        <f t="shared" si="15"/>
        <v>0.39844236760124607</v>
      </c>
      <c r="J181" s="17">
        <f t="shared" si="16"/>
        <v>0.24610591900311529</v>
      </c>
      <c r="K181" s="5">
        <v>0.35299999999999998</v>
      </c>
      <c r="L181" s="5">
        <v>3.2000000000000001E-2</v>
      </c>
      <c r="M181" s="5">
        <v>9.9999999999999985E-3</v>
      </c>
      <c r="N181" s="5">
        <v>8.6000000000000007E-2</v>
      </c>
      <c r="O181" s="18">
        <f t="shared" si="17"/>
        <v>0.48100000000000004</v>
      </c>
      <c r="P181" s="5">
        <v>2.9000000000000001E-2</v>
      </c>
      <c r="Q181" s="5">
        <v>1.7000000000000001E-2</v>
      </c>
      <c r="R181" s="18">
        <f t="shared" si="18"/>
        <v>4.5999999999999999E-2</v>
      </c>
      <c r="S181" s="5">
        <v>0</v>
      </c>
      <c r="T181" s="5">
        <v>1.3599999999999999</v>
      </c>
      <c r="U181" s="5">
        <v>6.5000000000000002E-2</v>
      </c>
      <c r="V181" s="5">
        <v>0</v>
      </c>
      <c r="W181" s="5">
        <v>0.08</v>
      </c>
      <c r="X181" s="5">
        <v>5.2999999999999999E-2</v>
      </c>
      <c r="Y181" s="5">
        <v>1</v>
      </c>
      <c r="Z181" s="5">
        <v>0</v>
      </c>
      <c r="AA181" s="5">
        <v>0</v>
      </c>
      <c r="AB181" s="5">
        <v>0</v>
      </c>
      <c r="AC181" s="18">
        <f t="shared" si="19"/>
        <v>2.5579999999999998</v>
      </c>
      <c r="AD181" s="5">
        <v>0</v>
      </c>
      <c r="AE181" s="5">
        <v>0.65200000000000002</v>
      </c>
      <c r="AF181" s="5">
        <v>0</v>
      </c>
      <c r="AG181" s="18">
        <f t="shared" si="20"/>
        <v>0.65200000000000002</v>
      </c>
      <c r="AH181" s="5">
        <v>0.79</v>
      </c>
      <c r="AI181" s="17">
        <v>0.5</v>
      </c>
      <c r="AJ181" s="6" t="s">
        <v>390</v>
      </c>
      <c r="AK181" s="19"/>
    </row>
    <row r="182" spans="1:37" x14ac:dyDescent="0.3">
      <c r="A182" s="6" t="s">
        <v>392</v>
      </c>
      <c r="B182" t="s">
        <v>393</v>
      </c>
      <c r="C182" s="14" t="s">
        <v>39</v>
      </c>
      <c r="D182" s="15">
        <v>1.077</v>
      </c>
      <c r="E182" s="15">
        <v>1.1839999999999999</v>
      </c>
      <c r="F182" s="16">
        <v>0.10699999999999998</v>
      </c>
      <c r="G182" s="5">
        <v>0</v>
      </c>
      <c r="H182" s="5">
        <v>0</v>
      </c>
      <c r="I182" s="17">
        <f t="shared" si="15"/>
        <v>1</v>
      </c>
      <c r="J182" s="17">
        <f t="shared" si="16"/>
        <v>0</v>
      </c>
      <c r="K182" s="5">
        <v>0.71</v>
      </c>
      <c r="L182" s="5">
        <v>6.9000000000000006E-2</v>
      </c>
      <c r="M182" s="5">
        <v>2.4E-2</v>
      </c>
      <c r="N182" s="5">
        <v>0.17700000000000002</v>
      </c>
      <c r="O182" s="18">
        <f t="shared" si="17"/>
        <v>0.98</v>
      </c>
      <c r="P182" s="5">
        <v>5.8999999999999997E-2</v>
      </c>
      <c r="Q182" s="5">
        <v>3.7999999999999999E-2</v>
      </c>
      <c r="R182" s="18">
        <f t="shared" si="18"/>
        <v>9.7000000000000003E-2</v>
      </c>
      <c r="S182" s="5">
        <v>0</v>
      </c>
      <c r="T182" s="5">
        <v>0.98399999999999999</v>
      </c>
      <c r="U182" s="5">
        <v>0</v>
      </c>
      <c r="V182" s="5">
        <v>0</v>
      </c>
      <c r="W182" s="5">
        <v>0</v>
      </c>
      <c r="X182" s="5">
        <v>0</v>
      </c>
      <c r="Y182" s="5">
        <v>0.2</v>
      </c>
      <c r="Z182" s="5">
        <v>0</v>
      </c>
      <c r="AA182" s="5">
        <v>0</v>
      </c>
      <c r="AB182" s="5">
        <v>0</v>
      </c>
      <c r="AC182" s="18">
        <f t="shared" si="19"/>
        <v>1.1839999999999999</v>
      </c>
      <c r="AD182" s="5">
        <v>0</v>
      </c>
      <c r="AE182" s="5">
        <v>0</v>
      </c>
      <c r="AF182" s="5">
        <v>0</v>
      </c>
      <c r="AG182" s="18">
        <f t="shared" si="20"/>
        <v>0</v>
      </c>
      <c r="AH182" s="5">
        <v>0</v>
      </c>
      <c r="AI182" s="17">
        <v>1</v>
      </c>
      <c r="AJ182" s="6" t="s">
        <v>392</v>
      </c>
      <c r="AK182" s="19"/>
    </row>
    <row r="183" spans="1:37" x14ac:dyDescent="0.3">
      <c r="A183" s="6" t="s">
        <v>394</v>
      </c>
      <c r="B183" t="s">
        <v>395</v>
      </c>
      <c r="C183" s="14" t="s">
        <v>39</v>
      </c>
      <c r="D183" s="15">
        <v>3.2050000000000001</v>
      </c>
      <c r="E183" s="15">
        <v>14.96</v>
      </c>
      <c r="F183" s="16">
        <v>11.755000000000001</v>
      </c>
      <c r="G183" s="5">
        <v>0</v>
      </c>
      <c r="H183" s="5">
        <v>0</v>
      </c>
      <c r="I183" s="17">
        <f t="shared" si="15"/>
        <v>0.35845588235294118</v>
      </c>
      <c r="J183" s="17">
        <f t="shared" si="16"/>
        <v>0</v>
      </c>
      <c r="K183" s="5">
        <v>2.137</v>
      </c>
      <c r="L183" s="5">
        <v>0.191</v>
      </c>
      <c r="M183" s="5">
        <v>6.7000000000000004E-2</v>
      </c>
      <c r="N183" s="5">
        <v>0.53300000000000003</v>
      </c>
      <c r="O183" s="18">
        <f t="shared" si="17"/>
        <v>2.9279999999999999</v>
      </c>
      <c r="P183" s="5">
        <v>0.17500000000000002</v>
      </c>
      <c r="Q183" s="5">
        <v>0.10199999999999999</v>
      </c>
      <c r="R183" s="18">
        <f t="shared" si="18"/>
        <v>0.27700000000000002</v>
      </c>
      <c r="S183" s="5">
        <v>0</v>
      </c>
      <c r="T183" s="5">
        <v>1.5</v>
      </c>
      <c r="U183" s="5">
        <v>1.272</v>
      </c>
      <c r="V183" s="5">
        <v>0</v>
      </c>
      <c r="W183" s="5">
        <v>2.6260000000000003</v>
      </c>
      <c r="X183" s="5">
        <v>1.327</v>
      </c>
      <c r="Y183" s="5">
        <v>0</v>
      </c>
      <c r="Z183" s="5">
        <v>0</v>
      </c>
      <c r="AA183" s="5">
        <v>4</v>
      </c>
      <c r="AB183" s="5">
        <v>0</v>
      </c>
      <c r="AC183" s="18">
        <f t="shared" si="19"/>
        <v>10.725000000000001</v>
      </c>
      <c r="AD183" s="5">
        <v>0</v>
      </c>
      <c r="AE183" s="5">
        <v>2.4500000000000002</v>
      </c>
      <c r="AF183" s="5">
        <v>1.7850000000000001</v>
      </c>
      <c r="AG183" s="18">
        <f t="shared" si="20"/>
        <v>4.2350000000000003</v>
      </c>
      <c r="AH183" s="5">
        <v>0</v>
      </c>
      <c r="AI183" s="17">
        <v>0.5</v>
      </c>
      <c r="AJ183" s="6" t="s">
        <v>394</v>
      </c>
      <c r="AK183" s="19"/>
    </row>
    <row r="184" spans="1:37" x14ac:dyDescent="0.3">
      <c r="A184" s="6" t="s">
        <v>396</v>
      </c>
      <c r="B184" t="s">
        <v>397</v>
      </c>
      <c r="C184" s="14" t="s">
        <v>39</v>
      </c>
      <c r="D184" s="15">
        <v>1.9800000000000002</v>
      </c>
      <c r="E184" s="15">
        <v>2.8530000000000002</v>
      </c>
      <c r="F184" s="16">
        <v>0.873</v>
      </c>
      <c r="G184" s="5">
        <v>0</v>
      </c>
      <c r="H184" s="5">
        <v>0</v>
      </c>
      <c r="I184" s="17">
        <f t="shared" si="15"/>
        <v>0.51971286365229574</v>
      </c>
      <c r="J184" s="17">
        <f t="shared" si="16"/>
        <v>0</v>
      </c>
      <c r="K184" s="5">
        <v>1.329</v>
      </c>
      <c r="L184" s="5">
        <v>0.11800000000000001</v>
      </c>
      <c r="M184" s="5">
        <v>4.2000000000000003E-2</v>
      </c>
      <c r="N184" s="5">
        <v>0.32</v>
      </c>
      <c r="O184" s="18">
        <f t="shared" si="17"/>
        <v>1.8090000000000002</v>
      </c>
      <c r="P184" s="5">
        <v>0.108</v>
      </c>
      <c r="Q184" s="5">
        <v>6.3E-2</v>
      </c>
      <c r="R184" s="18">
        <f t="shared" si="18"/>
        <v>0.17099999999999999</v>
      </c>
      <c r="S184" s="5">
        <v>0</v>
      </c>
      <c r="T184" s="5">
        <v>1.85</v>
      </c>
      <c r="U184" s="5">
        <v>0</v>
      </c>
      <c r="V184" s="5">
        <v>0</v>
      </c>
      <c r="W184" s="5">
        <v>0</v>
      </c>
      <c r="X184" s="5">
        <v>0</v>
      </c>
      <c r="Y184" s="5">
        <v>0.374</v>
      </c>
      <c r="Z184" s="5">
        <v>0</v>
      </c>
      <c r="AA184" s="5">
        <v>0</v>
      </c>
      <c r="AB184" s="5">
        <v>0</v>
      </c>
      <c r="AC184" s="18">
        <f t="shared" si="19"/>
        <v>2.2240000000000002</v>
      </c>
      <c r="AD184" s="5">
        <v>0</v>
      </c>
      <c r="AE184" s="5">
        <v>0.629</v>
      </c>
      <c r="AF184" s="5">
        <v>0</v>
      </c>
      <c r="AG184" s="18">
        <f t="shared" si="20"/>
        <v>0.629</v>
      </c>
      <c r="AH184" s="5">
        <v>0</v>
      </c>
      <c r="AI184" s="17">
        <v>0.66669999999999996</v>
      </c>
      <c r="AJ184" s="6" t="s">
        <v>396</v>
      </c>
      <c r="AK184" s="19"/>
    </row>
    <row r="185" spans="1:37" x14ac:dyDescent="0.3">
      <c r="A185" s="6" t="s">
        <v>398</v>
      </c>
      <c r="B185" t="s">
        <v>399</v>
      </c>
      <c r="C185" s="14" t="s">
        <v>39</v>
      </c>
      <c r="D185" s="15">
        <v>0.77499999999999991</v>
      </c>
      <c r="E185" s="15">
        <v>1.099</v>
      </c>
      <c r="F185" s="16">
        <v>0.32400000000000007</v>
      </c>
      <c r="G185" s="5">
        <v>0</v>
      </c>
      <c r="H185" s="5">
        <v>0</v>
      </c>
      <c r="I185" s="17">
        <f t="shared" si="15"/>
        <v>0.53594176524112824</v>
      </c>
      <c r="J185" s="17">
        <f t="shared" si="16"/>
        <v>0</v>
      </c>
      <c r="K185" s="5">
        <v>0.52899999999999991</v>
      </c>
      <c r="L185" s="5">
        <v>4.3999999999999997E-2</v>
      </c>
      <c r="M185" s="5">
        <v>1.6E-2</v>
      </c>
      <c r="N185" s="5">
        <v>0.123</v>
      </c>
      <c r="O185" s="18">
        <f t="shared" si="17"/>
        <v>0.71199999999999997</v>
      </c>
      <c r="P185" s="5">
        <v>4.1000000000000002E-2</v>
      </c>
      <c r="Q185" s="5">
        <v>2.1999999999999999E-2</v>
      </c>
      <c r="R185" s="18">
        <f t="shared" si="18"/>
        <v>6.3E-2</v>
      </c>
      <c r="S185" s="5">
        <v>0</v>
      </c>
      <c r="T185" s="5">
        <v>0.58899999999999997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18">
        <f t="shared" si="19"/>
        <v>0.58899999999999997</v>
      </c>
      <c r="AD185" s="5">
        <v>0</v>
      </c>
      <c r="AE185" s="5">
        <v>0.51</v>
      </c>
      <c r="AF185" s="5">
        <v>0</v>
      </c>
      <c r="AG185" s="18">
        <f t="shared" si="20"/>
        <v>0.51</v>
      </c>
      <c r="AH185" s="5">
        <v>0</v>
      </c>
      <c r="AI185" s="17">
        <v>1</v>
      </c>
      <c r="AJ185" s="6" t="s">
        <v>398</v>
      </c>
      <c r="AK185" s="19"/>
    </row>
    <row r="186" spans="1:37" x14ac:dyDescent="0.3">
      <c r="A186" s="6" t="s">
        <v>400</v>
      </c>
      <c r="B186" t="s">
        <v>401</v>
      </c>
      <c r="C186" s="14" t="s">
        <v>39</v>
      </c>
      <c r="D186" s="15">
        <v>3.3280000000000007</v>
      </c>
      <c r="E186" s="15">
        <v>3.9929999999999999</v>
      </c>
      <c r="F186" s="16">
        <v>0.66499999999999915</v>
      </c>
      <c r="G186" s="5">
        <v>0</v>
      </c>
      <c r="H186" s="5">
        <v>0</v>
      </c>
      <c r="I186" s="17">
        <f t="shared" si="15"/>
        <v>0.74956173303280738</v>
      </c>
      <c r="J186" s="17">
        <f t="shared" si="16"/>
        <v>0.30052592036063114</v>
      </c>
      <c r="K186" s="5">
        <v>2.2510000000000003</v>
      </c>
      <c r="L186" s="5">
        <v>0.191</v>
      </c>
      <c r="M186" s="5">
        <v>6.7000000000000004E-2</v>
      </c>
      <c r="N186" s="5">
        <v>0.53800000000000003</v>
      </c>
      <c r="O186" s="18">
        <f t="shared" si="17"/>
        <v>3.0470000000000006</v>
      </c>
      <c r="P186" s="5">
        <v>0.18</v>
      </c>
      <c r="Q186" s="5">
        <v>0.10100000000000001</v>
      </c>
      <c r="R186" s="18">
        <f t="shared" si="18"/>
        <v>0.28100000000000003</v>
      </c>
      <c r="S186" s="5">
        <v>0</v>
      </c>
      <c r="T186" s="5">
        <v>2.593</v>
      </c>
      <c r="U186" s="5">
        <v>3.5999999999999997E-2</v>
      </c>
      <c r="V186" s="5">
        <v>0</v>
      </c>
      <c r="W186" s="5">
        <v>0.182</v>
      </c>
      <c r="X186" s="5">
        <v>0.182</v>
      </c>
      <c r="Y186" s="5">
        <v>0</v>
      </c>
      <c r="Z186" s="5">
        <v>0</v>
      </c>
      <c r="AA186" s="5">
        <v>0</v>
      </c>
      <c r="AB186" s="5">
        <v>0</v>
      </c>
      <c r="AC186" s="18">
        <f t="shared" si="19"/>
        <v>2.9929999999999999</v>
      </c>
      <c r="AD186" s="5">
        <v>0.1</v>
      </c>
      <c r="AE186" s="5">
        <v>0.43099999999999999</v>
      </c>
      <c r="AF186" s="5">
        <v>0.46899999999999997</v>
      </c>
      <c r="AG186" s="18">
        <f t="shared" si="20"/>
        <v>1</v>
      </c>
      <c r="AH186" s="5">
        <v>1.2000000000000002</v>
      </c>
      <c r="AI186" s="17">
        <v>1</v>
      </c>
      <c r="AJ186" s="6" t="s">
        <v>400</v>
      </c>
      <c r="AK186" s="19"/>
    </row>
    <row r="187" spans="1:37" x14ac:dyDescent="0.3">
      <c r="A187" s="6" t="s">
        <v>402</v>
      </c>
      <c r="B187" t="s">
        <v>403</v>
      </c>
      <c r="C187" s="14" t="s">
        <v>39</v>
      </c>
      <c r="D187" s="15">
        <v>30.617000000000004</v>
      </c>
      <c r="E187" s="15">
        <v>47.650999999999996</v>
      </c>
      <c r="F187" s="16">
        <v>17.033999999999992</v>
      </c>
      <c r="G187" s="5">
        <v>0</v>
      </c>
      <c r="H187" s="5">
        <v>0</v>
      </c>
      <c r="I187" s="17">
        <f t="shared" si="15"/>
        <v>0.7618308115254665</v>
      </c>
      <c r="J187" s="17">
        <f t="shared" si="16"/>
        <v>0</v>
      </c>
      <c r="K187" s="5">
        <v>20.842000000000002</v>
      </c>
      <c r="L187" s="5">
        <v>1.7350000000000001</v>
      </c>
      <c r="M187" s="5">
        <v>0.60699999999999998</v>
      </c>
      <c r="N187" s="5">
        <v>4.8879999999999999</v>
      </c>
      <c r="O187" s="18">
        <f t="shared" si="17"/>
        <v>28.072000000000003</v>
      </c>
      <c r="P187" s="5">
        <v>1.6360000000000001</v>
      </c>
      <c r="Q187" s="5">
        <v>0.90900000000000003</v>
      </c>
      <c r="R187" s="18">
        <f t="shared" si="18"/>
        <v>2.5449999999999999</v>
      </c>
      <c r="S187" s="5">
        <v>0</v>
      </c>
      <c r="T187" s="5">
        <v>10.98</v>
      </c>
      <c r="U187" s="5">
        <v>1.0660000000000001</v>
      </c>
      <c r="V187" s="5">
        <v>8.2010000000000005</v>
      </c>
      <c r="W187" s="5">
        <v>5.117</v>
      </c>
      <c r="X187" s="5">
        <v>5.1050000000000004</v>
      </c>
      <c r="Y187" s="5">
        <v>5.3</v>
      </c>
      <c r="Z187" s="5">
        <v>0.53300000000000003</v>
      </c>
      <c r="AA187" s="5">
        <v>0</v>
      </c>
      <c r="AB187" s="5">
        <v>0</v>
      </c>
      <c r="AC187" s="18">
        <f t="shared" si="19"/>
        <v>36.302</v>
      </c>
      <c r="AD187" s="5">
        <v>1.37</v>
      </c>
      <c r="AE187" s="5">
        <v>3.8109999999999999</v>
      </c>
      <c r="AF187" s="5">
        <v>6.1680000000000001</v>
      </c>
      <c r="AG187" s="18">
        <f t="shared" si="20"/>
        <v>11.349</v>
      </c>
      <c r="AH187" s="5">
        <v>0</v>
      </c>
      <c r="AI187" s="17">
        <v>1</v>
      </c>
      <c r="AJ187" s="6" t="s">
        <v>402</v>
      </c>
      <c r="AK187" s="19"/>
    </row>
    <row r="188" spans="1:37" x14ac:dyDescent="0.3">
      <c r="A188" s="6" t="s">
        <v>404</v>
      </c>
      <c r="B188" t="s">
        <v>405</v>
      </c>
      <c r="C188" s="14" t="s">
        <v>39</v>
      </c>
      <c r="D188" s="15">
        <v>5.4320000000000013</v>
      </c>
      <c r="E188" s="15">
        <v>7.5109999999999992</v>
      </c>
      <c r="F188" s="16">
        <v>2.078999999999998</v>
      </c>
      <c r="G188" s="5">
        <v>0</v>
      </c>
      <c r="H188" s="5">
        <v>0</v>
      </c>
      <c r="I188" s="17">
        <f t="shared" si="15"/>
        <v>0.70882705365463983</v>
      </c>
      <c r="J188" s="17">
        <f t="shared" si="16"/>
        <v>0</v>
      </c>
      <c r="K188" s="5">
        <v>3.5840000000000005</v>
      </c>
      <c r="L188" s="5">
        <v>0.34100000000000003</v>
      </c>
      <c r="M188" s="5">
        <v>0.12</v>
      </c>
      <c r="N188" s="5">
        <v>0.90300000000000014</v>
      </c>
      <c r="O188" s="18">
        <f t="shared" si="17"/>
        <v>4.9480000000000013</v>
      </c>
      <c r="P188" s="5">
        <v>0.29799999999999999</v>
      </c>
      <c r="Q188" s="5">
        <v>0.186</v>
      </c>
      <c r="R188" s="18">
        <f t="shared" si="18"/>
        <v>0.48399999999999999</v>
      </c>
      <c r="S188" s="5">
        <v>0</v>
      </c>
      <c r="T188" s="5">
        <v>4.6719999999999997</v>
      </c>
      <c r="U188" s="5">
        <v>0</v>
      </c>
      <c r="V188" s="5">
        <v>0</v>
      </c>
      <c r="W188" s="5">
        <v>0.48</v>
      </c>
      <c r="X188" s="5">
        <v>0.17199999999999999</v>
      </c>
      <c r="Y188" s="5">
        <v>0</v>
      </c>
      <c r="Z188" s="5">
        <v>0</v>
      </c>
      <c r="AA188" s="5">
        <v>0</v>
      </c>
      <c r="AB188" s="5">
        <v>0</v>
      </c>
      <c r="AC188" s="18">
        <f t="shared" si="19"/>
        <v>5.323999999999999</v>
      </c>
      <c r="AD188" s="5">
        <v>0</v>
      </c>
      <c r="AE188" s="5">
        <v>1.472</v>
      </c>
      <c r="AF188" s="5">
        <v>0.71499999999999997</v>
      </c>
      <c r="AG188" s="18">
        <f t="shared" si="20"/>
        <v>2.1869999999999998</v>
      </c>
      <c r="AH188" s="5">
        <v>0</v>
      </c>
      <c r="AI188" s="17">
        <v>1</v>
      </c>
      <c r="AJ188" s="6" t="s">
        <v>404</v>
      </c>
      <c r="AK188" s="19"/>
    </row>
    <row r="189" spans="1:37" x14ac:dyDescent="0.3">
      <c r="A189" s="6" t="s">
        <v>406</v>
      </c>
      <c r="B189" t="s">
        <v>407</v>
      </c>
      <c r="C189" s="14" t="s">
        <v>39</v>
      </c>
      <c r="D189" s="15">
        <v>2.6420000000000003</v>
      </c>
      <c r="E189" s="15">
        <v>6.2399999999999993</v>
      </c>
      <c r="F189" s="16">
        <v>3.597999999999999</v>
      </c>
      <c r="G189" s="5">
        <v>0</v>
      </c>
      <c r="H189" s="5">
        <v>0</v>
      </c>
      <c r="I189" s="17">
        <f t="shared" si="15"/>
        <v>0.16025641025641027</v>
      </c>
      <c r="J189" s="17">
        <f t="shared" si="16"/>
        <v>0</v>
      </c>
      <c r="K189" s="5">
        <v>1.722</v>
      </c>
      <c r="L189" s="5">
        <v>0.17100000000000001</v>
      </c>
      <c r="M189" s="5">
        <v>0.06</v>
      </c>
      <c r="N189" s="5">
        <v>0.44800000000000001</v>
      </c>
      <c r="O189" s="18">
        <f t="shared" si="17"/>
        <v>2.4010000000000002</v>
      </c>
      <c r="P189" s="5">
        <v>0.14599999999999999</v>
      </c>
      <c r="Q189" s="5">
        <v>9.5000000000000001E-2</v>
      </c>
      <c r="R189" s="18">
        <f t="shared" si="18"/>
        <v>0.24099999999999999</v>
      </c>
      <c r="S189" s="5">
        <v>0</v>
      </c>
      <c r="T189" s="5">
        <v>1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18">
        <f t="shared" si="19"/>
        <v>1</v>
      </c>
      <c r="AD189" s="5">
        <v>1.462</v>
      </c>
      <c r="AE189" s="5">
        <v>3.0579999999999998</v>
      </c>
      <c r="AF189" s="5">
        <v>0.72</v>
      </c>
      <c r="AG189" s="18">
        <f t="shared" si="20"/>
        <v>5.2399999999999993</v>
      </c>
      <c r="AH189" s="5">
        <v>0</v>
      </c>
      <c r="AI189" s="17">
        <v>1</v>
      </c>
      <c r="AJ189" s="6" t="s">
        <v>406</v>
      </c>
      <c r="AK189" s="19"/>
    </row>
    <row r="190" spans="1:37" x14ac:dyDescent="0.3">
      <c r="A190" s="6" t="s">
        <v>408</v>
      </c>
      <c r="B190" t="s">
        <v>409</v>
      </c>
      <c r="C190" s="14" t="s">
        <v>39</v>
      </c>
      <c r="D190" s="15">
        <v>0.13200000000000001</v>
      </c>
      <c r="E190" s="15">
        <v>0.151</v>
      </c>
      <c r="F190" s="16">
        <v>1.8999999999999989E-2</v>
      </c>
      <c r="G190" s="5">
        <v>0</v>
      </c>
      <c r="H190" s="5">
        <v>0</v>
      </c>
      <c r="I190" s="17">
        <f t="shared" si="15"/>
        <v>0</v>
      </c>
      <c r="J190" s="17">
        <f t="shared" si="16"/>
        <v>0</v>
      </c>
      <c r="K190" s="5">
        <v>7.9000000000000001E-2</v>
      </c>
      <c r="L190" s="5">
        <v>9.9999999999999985E-3</v>
      </c>
      <c r="M190" s="5">
        <v>3.0000000000000001E-3</v>
      </c>
      <c r="N190" s="5">
        <v>2.5999999999999999E-2</v>
      </c>
      <c r="O190" s="18">
        <f t="shared" si="17"/>
        <v>0.11799999999999999</v>
      </c>
      <c r="P190" s="5">
        <v>8.0000000000000002E-3</v>
      </c>
      <c r="Q190" s="5">
        <v>6.0000000000000001E-3</v>
      </c>
      <c r="R190" s="18">
        <f t="shared" si="18"/>
        <v>1.4E-2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0.04</v>
      </c>
      <c r="Y190" s="5">
        <v>0.111</v>
      </c>
      <c r="Z190" s="5">
        <v>0</v>
      </c>
      <c r="AA190" s="5">
        <v>0</v>
      </c>
      <c r="AB190" s="5">
        <v>0</v>
      </c>
      <c r="AC190" s="18">
        <f t="shared" si="19"/>
        <v>0.151</v>
      </c>
      <c r="AD190" s="5">
        <v>0</v>
      </c>
      <c r="AE190" s="5">
        <v>0</v>
      </c>
      <c r="AF190" s="5">
        <v>0</v>
      </c>
      <c r="AG190" s="18">
        <f t="shared" si="20"/>
        <v>0</v>
      </c>
      <c r="AH190" s="5">
        <v>0</v>
      </c>
      <c r="AI190" s="17">
        <v>0</v>
      </c>
      <c r="AJ190" s="6" t="s">
        <v>408</v>
      </c>
      <c r="AK190" s="19"/>
    </row>
    <row r="191" spans="1:37" x14ac:dyDescent="0.3">
      <c r="A191" s="6" t="s">
        <v>410</v>
      </c>
      <c r="B191" t="s">
        <v>411</v>
      </c>
      <c r="C191" s="14" t="s">
        <v>39</v>
      </c>
      <c r="D191" s="15">
        <v>1.69</v>
      </c>
      <c r="E191" s="15">
        <v>2.3149999999999999</v>
      </c>
      <c r="F191" s="16">
        <v>0.625</v>
      </c>
      <c r="G191" s="5">
        <v>0</v>
      </c>
      <c r="H191" s="5">
        <v>0</v>
      </c>
      <c r="I191" s="17">
        <f t="shared" si="15"/>
        <v>0.73304535637149026</v>
      </c>
      <c r="J191" s="17">
        <f t="shared" si="16"/>
        <v>0</v>
      </c>
      <c r="K191" s="5">
        <v>1.1950000000000001</v>
      </c>
      <c r="L191" s="5">
        <v>8.1000000000000003E-2</v>
      </c>
      <c r="M191" s="5">
        <v>2.9000000000000001E-2</v>
      </c>
      <c r="N191" s="5">
        <v>0.25700000000000001</v>
      </c>
      <c r="O191" s="18">
        <f t="shared" si="17"/>
        <v>1.5619999999999998</v>
      </c>
      <c r="P191" s="5">
        <v>8.7999999999999995E-2</v>
      </c>
      <c r="Q191" s="5">
        <v>0.04</v>
      </c>
      <c r="R191" s="18">
        <f t="shared" si="18"/>
        <v>0.128</v>
      </c>
      <c r="S191" s="5">
        <v>0</v>
      </c>
      <c r="T191" s="5">
        <v>1.0549999999999999</v>
      </c>
      <c r="U191" s="5">
        <v>0.14199999999999999</v>
      </c>
      <c r="V191" s="5">
        <v>0.5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18">
        <f t="shared" si="19"/>
        <v>1.6969999999999998</v>
      </c>
      <c r="AD191" s="5">
        <v>0</v>
      </c>
      <c r="AE191" s="5">
        <v>0</v>
      </c>
      <c r="AF191" s="5">
        <v>0.61799999999999999</v>
      </c>
      <c r="AG191" s="18">
        <f t="shared" si="20"/>
        <v>0.61799999999999999</v>
      </c>
      <c r="AH191" s="5">
        <v>0</v>
      </c>
      <c r="AI191" s="17">
        <v>1</v>
      </c>
      <c r="AJ191" s="6" t="s">
        <v>410</v>
      </c>
      <c r="AK191" s="19"/>
    </row>
    <row r="192" spans="1:37" x14ac:dyDescent="0.3">
      <c r="A192" s="6" t="s">
        <v>412</v>
      </c>
      <c r="B192" t="s">
        <v>413</v>
      </c>
      <c r="C192" s="14" t="s">
        <v>39</v>
      </c>
      <c r="D192" s="15">
        <v>0.22800000000000001</v>
      </c>
      <c r="E192" s="15">
        <v>0.24299999999999999</v>
      </c>
      <c r="F192" s="16">
        <v>1.4999999999999986E-2</v>
      </c>
      <c r="G192" s="5">
        <v>0</v>
      </c>
      <c r="H192" s="5">
        <v>0</v>
      </c>
      <c r="I192" s="17">
        <f t="shared" si="15"/>
        <v>0</v>
      </c>
      <c r="J192" s="17">
        <f t="shared" si="16"/>
        <v>0</v>
      </c>
      <c r="K192" s="5">
        <v>0.125</v>
      </c>
      <c r="L192" s="5">
        <v>2.1999999999999999E-2</v>
      </c>
      <c r="M192" s="5">
        <v>8.0000000000000002E-3</v>
      </c>
      <c r="N192" s="5">
        <v>4.5000000000000005E-2</v>
      </c>
      <c r="O192" s="18">
        <f t="shared" si="17"/>
        <v>0.2</v>
      </c>
      <c r="P192" s="5">
        <v>1.3999999999999999E-2</v>
      </c>
      <c r="Q192" s="5">
        <v>1.4E-2</v>
      </c>
      <c r="R192" s="18">
        <f t="shared" si="18"/>
        <v>2.7999999999999997E-2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18">
        <f t="shared" si="19"/>
        <v>0</v>
      </c>
      <c r="AD192" s="5">
        <v>0</v>
      </c>
      <c r="AE192" s="5">
        <v>5.5E-2</v>
      </c>
      <c r="AF192" s="5">
        <v>0.188</v>
      </c>
      <c r="AG192" s="18">
        <f t="shared" si="20"/>
        <v>0.24299999999999999</v>
      </c>
      <c r="AH192" s="5">
        <v>0</v>
      </c>
      <c r="AI192" s="17">
        <v>0</v>
      </c>
      <c r="AJ192" s="6" t="s">
        <v>412</v>
      </c>
      <c r="AK192" s="19"/>
    </row>
    <row r="193" spans="1:37" x14ac:dyDescent="0.3">
      <c r="A193" s="6" t="s">
        <v>414</v>
      </c>
      <c r="B193" t="s">
        <v>415</v>
      </c>
      <c r="C193" s="14" t="s">
        <v>39</v>
      </c>
      <c r="D193" s="15">
        <v>0.13300000000000001</v>
      </c>
      <c r="E193" s="15">
        <v>0.11899999999999999</v>
      </c>
      <c r="F193" s="16">
        <v>-1.4000000000000012E-2</v>
      </c>
      <c r="G193" s="5">
        <v>-1.2999999999999999E-2</v>
      </c>
      <c r="H193" s="5">
        <v>-1E-3</v>
      </c>
      <c r="I193" s="17">
        <f t="shared" si="15"/>
        <v>0</v>
      </c>
      <c r="J193" s="17">
        <f t="shared" si="16"/>
        <v>0</v>
      </c>
      <c r="K193" s="5">
        <v>0.08</v>
      </c>
      <c r="L193" s="5">
        <v>1.0999999999999999E-2</v>
      </c>
      <c r="M193" s="5">
        <v>3.0000000000000001E-3</v>
      </c>
      <c r="N193" s="5">
        <v>2.4999999999999998E-2</v>
      </c>
      <c r="O193" s="18">
        <f t="shared" si="17"/>
        <v>0.11899999999999999</v>
      </c>
      <c r="P193" s="5">
        <v>8.0000000000000002E-3</v>
      </c>
      <c r="Q193" s="5">
        <v>6.0000000000000001E-3</v>
      </c>
      <c r="R193" s="18">
        <f t="shared" si="18"/>
        <v>1.4E-2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18">
        <f t="shared" si="19"/>
        <v>0</v>
      </c>
      <c r="AD193" s="5">
        <v>0</v>
      </c>
      <c r="AE193" s="5">
        <v>0</v>
      </c>
      <c r="AF193" s="5">
        <v>0.11899999999999999</v>
      </c>
      <c r="AG193" s="18">
        <f t="shared" si="20"/>
        <v>0.11899999999999999</v>
      </c>
      <c r="AH193" s="5">
        <v>0</v>
      </c>
      <c r="AI193" s="17">
        <v>0</v>
      </c>
      <c r="AJ193" s="6" t="s">
        <v>414</v>
      </c>
      <c r="AK193" s="19"/>
    </row>
    <row r="194" spans="1:37" x14ac:dyDescent="0.3">
      <c r="A194" s="6" t="s">
        <v>416</v>
      </c>
      <c r="B194" t="s">
        <v>417</v>
      </c>
      <c r="C194" s="14" t="s">
        <v>39</v>
      </c>
      <c r="D194" s="15">
        <v>0.39600000000000002</v>
      </c>
      <c r="E194" s="15">
        <v>0.374</v>
      </c>
      <c r="F194" s="16">
        <v>-2.200000000000002E-2</v>
      </c>
      <c r="G194" s="5">
        <v>-2.1000000000000001E-2</v>
      </c>
      <c r="H194" s="5">
        <v>-1E-3</v>
      </c>
      <c r="I194" s="17">
        <f t="shared" si="15"/>
        <v>0</v>
      </c>
      <c r="J194" s="17">
        <f t="shared" si="16"/>
        <v>0</v>
      </c>
      <c r="K194" s="5">
        <v>0.23699999999999999</v>
      </c>
      <c r="L194" s="5">
        <v>3.1E-2</v>
      </c>
      <c r="M194" s="5">
        <v>1.0999999999999999E-2</v>
      </c>
      <c r="N194" s="5">
        <v>7.5999999999999998E-2</v>
      </c>
      <c r="O194" s="18">
        <f t="shared" si="17"/>
        <v>0.35500000000000004</v>
      </c>
      <c r="P194" s="5">
        <v>2.3E-2</v>
      </c>
      <c r="Q194" s="5">
        <v>1.7999999999999999E-2</v>
      </c>
      <c r="R194" s="18">
        <f t="shared" si="18"/>
        <v>4.0999999999999995E-2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18">
        <f t="shared" si="19"/>
        <v>0</v>
      </c>
      <c r="AD194" s="5">
        <v>0</v>
      </c>
      <c r="AE194" s="5">
        <v>0.112</v>
      </c>
      <c r="AF194" s="5">
        <v>0.26200000000000001</v>
      </c>
      <c r="AG194" s="18">
        <f t="shared" si="20"/>
        <v>0.374</v>
      </c>
      <c r="AH194" s="5">
        <v>0</v>
      </c>
      <c r="AI194" s="17">
        <v>0</v>
      </c>
      <c r="AJ194" s="6" t="s">
        <v>416</v>
      </c>
      <c r="AK194" s="19"/>
    </row>
    <row r="195" spans="1:37" x14ac:dyDescent="0.3">
      <c r="A195" s="6" t="s">
        <v>418</v>
      </c>
      <c r="B195" t="s">
        <v>419</v>
      </c>
      <c r="C195" s="14" t="s">
        <v>39</v>
      </c>
      <c r="D195" s="15">
        <v>1.7080000000000002</v>
      </c>
      <c r="E195" s="15">
        <v>2.8339999999999996</v>
      </c>
      <c r="F195" s="16">
        <v>1.1259999999999994</v>
      </c>
      <c r="G195" s="5">
        <v>0</v>
      </c>
      <c r="H195" s="5">
        <v>0</v>
      </c>
      <c r="I195" s="17">
        <f t="shared" si="15"/>
        <v>0.3495059985885674</v>
      </c>
      <c r="J195" s="17">
        <f t="shared" si="16"/>
        <v>0.43366266760762184</v>
      </c>
      <c r="K195" s="5">
        <v>1.149</v>
      </c>
      <c r="L195" s="5">
        <v>0.1</v>
      </c>
      <c r="M195" s="5">
        <v>3.6000000000000004E-2</v>
      </c>
      <c r="N195" s="5">
        <v>0.27800000000000002</v>
      </c>
      <c r="O195" s="18">
        <f t="shared" si="17"/>
        <v>1.5630000000000002</v>
      </c>
      <c r="P195" s="5">
        <v>9.1999999999999998E-2</v>
      </c>
      <c r="Q195" s="5">
        <v>5.2999999999999999E-2</v>
      </c>
      <c r="R195" s="18">
        <f t="shared" si="18"/>
        <v>0.14499999999999999</v>
      </c>
      <c r="S195" s="5">
        <v>0</v>
      </c>
      <c r="T195" s="5">
        <v>1.7</v>
      </c>
      <c r="U195" s="5">
        <v>7.2999999999999995E-2</v>
      </c>
      <c r="V195" s="5">
        <v>0</v>
      </c>
      <c r="W195" s="5">
        <v>0.11899999999999999</v>
      </c>
      <c r="X195" s="5">
        <v>8.8999999999999996E-2</v>
      </c>
      <c r="Y195" s="5">
        <v>0</v>
      </c>
      <c r="Z195" s="5">
        <v>0</v>
      </c>
      <c r="AA195" s="5">
        <v>0</v>
      </c>
      <c r="AB195" s="5">
        <v>0</v>
      </c>
      <c r="AC195" s="18">
        <f t="shared" si="19"/>
        <v>1.9809999999999999</v>
      </c>
      <c r="AD195" s="5">
        <v>0</v>
      </c>
      <c r="AE195" s="5">
        <v>0</v>
      </c>
      <c r="AF195" s="5">
        <v>0.85299999999999998</v>
      </c>
      <c r="AG195" s="18">
        <f t="shared" si="20"/>
        <v>0.85299999999999998</v>
      </c>
      <c r="AH195" s="5">
        <v>1.2290000000000001</v>
      </c>
      <c r="AI195" s="17">
        <v>0.5</v>
      </c>
      <c r="AJ195" s="6" t="s">
        <v>418</v>
      </c>
      <c r="AK195" s="19"/>
    </row>
    <row r="196" spans="1:37" x14ac:dyDescent="0.3">
      <c r="A196" s="6" t="s">
        <v>420</v>
      </c>
      <c r="B196" t="s">
        <v>421</v>
      </c>
      <c r="C196" s="14" t="s">
        <v>39</v>
      </c>
      <c r="D196" s="15">
        <v>9.0890000000000004</v>
      </c>
      <c r="E196" s="15">
        <v>16.375</v>
      </c>
      <c r="F196" s="16">
        <v>7.2859999999999996</v>
      </c>
      <c r="G196" s="5">
        <v>0</v>
      </c>
      <c r="H196" s="5">
        <v>0</v>
      </c>
      <c r="I196" s="17">
        <f t="shared" si="15"/>
        <v>0.42241221374045801</v>
      </c>
      <c r="J196" s="17">
        <f t="shared" si="16"/>
        <v>0</v>
      </c>
      <c r="K196" s="5">
        <v>6.093</v>
      </c>
      <c r="L196" s="5">
        <v>0.54300000000000004</v>
      </c>
      <c r="M196" s="5">
        <v>0.19</v>
      </c>
      <c r="N196" s="5">
        <v>1.4809999999999999</v>
      </c>
      <c r="O196" s="18">
        <f t="shared" si="17"/>
        <v>8.3070000000000004</v>
      </c>
      <c r="P196" s="5">
        <v>0.49200000000000005</v>
      </c>
      <c r="Q196" s="5">
        <v>0.28999999999999998</v>
      </c>
      <c r="R196" s="18">
        <f t="shared" si="18"/>
        <v>0.78200000000000003</v>
      </c>
      <c r="S196" s="5">
        <v>0</v>
      </c>
      <c r="T196" s="5">
        <v>5.2219999999999995</v>
      </c>
      <c r="U196" s="5">
        <v>0.255</v>
      </c>
      <c r="V196" s="5">
        <v>0</v>
      </c>
      <c r="W196" s="5">
        <v>0.54</v>
      </c>
      <c r="X196" s="5">
        <v>0</v>
      </c>
      <c r="Y196" s="5">
        <v>0.9</v>
      </c>
      <c r="Z196" s="5">
        <v>0</v>
      </c>
      <c r="AA196" s="5">
        <v>0</v>
      </c>
      <c r="AB196" s="5">
        <v>0</v>
      </c>
      <c r="AC196" s="18">
        <f t="shared" si="19"/>
        <v>6.9169999999999998</v>
      </c>
      <c r="AD196" s="5">
        <v>0.14199999999999999</v>
      </c>
      <c r="AE196" s="5">
        <v>6.1580000000000004</v>
      </c>
      <c r="AF196" s="5">
        <v>3.1579999999999999</v>
      </c>
      <c r="AG196" s="18">
        <f t="shared" si="20"/>
        <v>9.4580000000000002</v>
      </c>
      <c r="AH196" s="5">
        <v>0</v>
      </c>
      <c r="AI196" s="17">
        <v>1</v>
      </c>
      <c r="AJ196" s="6" t="s">
        <v>420</v>
      </c>
      <c r="AK196" s="19"/>
    </row>
    <row r="197" spans="1:37" x14ac:dyDescent="0.3">
      <c r="A197" s="6" t="s">
        <v>422</v>
      </c>
      <c r="B197" t="s">
        <v>423</v>
      </c>
      <c r="C197" s="14" t="s">
        <v>39</v>
      </c>
      <c r="D197" s="15">
        <v>16.277000000000001</v>
      </c>
      <c r="E197" s="15">
        <v>27.795999999999999</v>
      </c>
      <c r="F197" s="16">
        <v>11.518999999999998</v>
      </c>
      <c r="G197" s="5">
        <v>0</v>
      </c>
      <c r="H197" s="5">
        <v>0</v>
      </c>
      <c r="I197" s="17">
        <f t="shared" si="15"/>
        <v>0.38511296589437333</v>
      </c>
      <c r="J197" s="17">
        <f t="shared" si="16"/>
        <v>0.16930493596200891</v>
      </c>
      <c r="K197" s="5">
        <v>11.013</v>
      </c>
      <c r="L197" s="5">
        <v>0.93900000000000006</v>
      </c>
      <c r="M197" s="5">
        <v>0.32900000000000001</v>
      </c>
      <c r="N197" s="5">
        <v>2.6259999999999999</v>
      </c>
      <c r="O197" s="18">
        <f t="shared" si="17"/>
        <v>14.907</v>
      </c>
      <c r="P197" s="5">
        <v>0.874</v>
      </c>
      <c r="Q197" s="5">
        <v>0.496</v>
      </c>
      <c r="R197" s="18">
        <f t="shared" si="18"/>
        <v>1.37</v>
      </c>
      <c r="S197" s="5">
        <v>0</v>
      </c>
      <c r="T197" s="5">
        <v>8.2800000000000011</v>
      </c>
      <c r="U197" s="5">
        <v>0.245</v>
      </c>
      <c r="V197" s="5">
        <v>0</v>
      </c>
      <c r="W197" s="5">
        <v>0.73599999999999999</v>
      </c>
      <c r="X197" s="5">
        <v>0.73599999999999999</v>
      </c>
      <c r="Y197" s="5">
        <v>0</v>
      </c>
      <c r="Z197" s="5">
        <v>0</v>
      </c>
      <c r="AA197" s="5">
        <v>0.245</v>
      </c>
      <c r="AB197" s="5">
        <v>1.026</v>
      </c>
      <c r="AC197" s="18">
        <f t="shared" si="19"/>
        <v>11.268000000000001</v>
      </c>
      <c r="AD197" s="5">
        <v>1.8109999999999999</v>
      </c>
      <c r="AE197" s="5">
        <v>10.934999999999999</v>
      </c>
      <c r="AF197" s="5">
        <v>3.782</v>
      </c>
      <c r="AG197" s="18">
        <f t="shared" si="20"/>
        <v>16.527999999999999</v>
      </c>
      <c r="AH197" s="5">
        <v>4.7059999999999995</v>
      </c>
      <c r="AI197" s="17">
        <v>0.95</v>
      </c>
      <c r="AJ197" s="6" t="s">
        <v>422</v>
      </c>
      <c r="AK197" s="19"/>
    </row>
    <row r="198" spans="1:37" x14ac:dyDescent="0.3">
      <c r="A198" s="6" t="s">
        <v>424</v>
      </c>
      <c r="B198" t="s">
        <v>425</v>
      </c>
      <c r="C198" s="14" t="s">
        <v>39</v>
      </c>
      <c r="D198" s="15">
        <v>8.3000000000000004E-2</v>
      </c>
      <c r="E198" s="15">
        <v>0.16</v>
      </c>
      <c r="F198" s="16">
        <v>7.6999999999999999E-2</v>
      </c>
      <c r="G198" s="5">
        <v>0</v>
      </c>
      <c r="H198" s="5">
        <v>0</v>
      </c>
      <c r="I198" s="17">
        <f t="shared" si="15"/>
        <v>0</v>
      </c>
      <c r="J198" s="17">
        <f t="shared" si="16"/>
        <v>0.34375</v>
      </c>
      <c r="K198" s="5">
        <v>4.3999999999999997E-2</v>
      </c>
      <c r="L198" s="5">
        <v>8.9999999999999993E-3</v>
      </c>
      <c r="M198" s="5">
        <v>3.0000000000000001E-3</v>
      </c>
      <c r="N198" s="5">
        <v>1.6E-2</v>
      </c>
      <c r="O198" s="18">
        <f t="shared" si="17"/>
        <v>7.2000000000000008E-2</v>
      </c>
      <c r="P198" s="5">
        <v>5.0000000000000001E-3</v>
      </c>
      <c r="Q198" s="5">
        <v>6.0000000000000001E-3</v>
      </c>
      <c r="R198" s="18">
        <f t="shared" si="18"/>
        <v>1.0999999999999999E-2</v>
      </c>
      <c r="S198" s="5">
        <v>0</v>
      </c>
      <c r="T198" s="5">
        <v>0</v>
      </c>
      <c r="U198" s="5">
        <v>0</v>
      </c>
      <c r="V198" s="5">
        <v>0</v>
      </c>
      <c r="W198" s="5">
        <v>2E-3</v>
      </c>
      <c r="X198" s="5">
        <v>2E-3</v>
      </c>
      <c r="Y198" s="5">
        <v>0</v>
      </c>
      <c r="Z198" s="5">
        <v>1E-3</v>
      </c>
      <c r="AA198" s="5">
        <v>0</v>
      </c>
      <c r="AB198" s="5">
        <v>0</v>
      </c>
      <c r="AC198" s="18">
        <f t="shared" si="19"/>
        <v>5.0000000000000001E-3</v>
      </c>
      <c r="AD198" s="5">
        <v>0</v>
      </c>
      <c r="AE198" s="5">
        <v>0</v>
      </c>
      <c r="AF198" s="5">
        <v>0.155</v>
      </c>
      <c r="AG198" s="18">
        <f t="shared" si="20"/>
        <v>0.155</v>
      </c>
      <c r="AH198" s="5">
        <v>5.5E-2</v>
      </c>
      <c r="AI198" s="17">
        <v>0</v>
      </c>
      <c r="AJ198" s="6" t="s">
        <v>424</v>
      </c>
      <c r="AK198" s="19"/>
    </row>
    <row r="199" spans="1:37" x14ac:dyDescent="0.3">
      <c r="A199" s="6" t="s">
        <v>426</v>
      </c>
      <c r="B199" t="s">
        <v>427</v>
      </c>
      <c r="C199" s="14" t="s">
        <v>39</v>
      </c>
      <c r="D199" s="15">
        <v>0.58100000000000007</v>
      </c>
      <c r="E199" s="15">
        <v>0.69</v>
      </c>
      <c r="F199" s="16">
        <v>0.10899999999999987</v>
      </c>
      <c r="G199" s="5">
        <v>0</v>
      </c>
      <c r="H199" s="5">
        <v>0</v>
      </c>
      <c r="I199" s="17">
        <f t="shared" ref="I199:I262" si="21">IFERROR(((AI199*AC199)/(AC199+AG199)),0)</f>
        <v>1</v>
      </c>
      <c r="J199" s="17">
        <f t="shared" ref="J199:J262" si="22">IFERROR(AH199/(AG199+AC199),0)</f>
        <v>0</v>
      </c>
      <c r="K199" s="5">
        <v>0.39500000000000002</v>
      </c>
      <c r="L199" s="5">
        <v>3.4000000000000002E-2</v>
      </c>
      <c r="M199" s="5">
        <v>1.0999999999999999E-2</v>
      </c>
      <c r="N199" s="5">
        <v>9.1999999999999998E-2</v>
      </c>
      <c r="O199" s="18">
        <f t="shared" ref="O199:O262" si="23">SUM(K199:N199)</f>
        <v>0.53200000000000003</v>
      </c>
      <c r="P199" s="5">
        <v>3.2000000000000001E-2</v>
      </c>
      <c r="Q199" s="5">
        <v>1.7000000000000001E-2</v>
      </c>
      <c r="R199" s="18">
        <f t="shared" ref="R199:R262" si="24">SUM(P199:Q199)</f>
        <v>4.9000000000000002E-2</v>
      </c>
      <c r="S199" s="5">
        <v>0</v>
      </c>
      <c r="T199" s="5">
        <v>0.69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18">
        <f t="shared" ref="AC199:AC262" si="25">SUM(S199:AB199)</f>
        <v>0.69</v>
      </c>
      <c r="AD199" s="5">
        <v>0</v>
      </c>
      <c r="AE199" s="5">
        <v>0</v>
      </c>
      <c r="AF199" s="5">
        <v>0</v>
      </c>
      <c r="AG199" s="18">
        <f t="shared" ref="AG199:AG262" si="26">SUM(AD199:AF199)</f>
        <v>0</v>
      </c>
      <c r="AH199" s="5">
        <v>0</v>
      </c>
      <c r="AI199" s="17">
        <v>1</v>
      </c>
      <c r="AJ199" s="6" t="s">
        <v>426</v>
      </c>
      <c r="AK199" s="19"/>
    </row>
    <row r="200" spans="1:37" x14ac:dyDescent="0.3">
      <c r="A200" s="6" t="s">
        <v>428</v>
      </c>
      <c r="B200" t="s">
        <v>429</v>
      </c>
      <c r="C200" s="14" t="s">
        <v>39</v>
      </c>
      <c r="D200" s="15">
        <v>62.972000000000008</v>
      </c>
      <c r="E200" s="15">
        <v>129.31199999999998</v>
      </c>
      <c r="F200" s="16">
        <v>66.339999999999975</v>
      </c>
      <c r="G200" s="5">
        <v>0</v>
      </c>
      <c r="H200" s="5">
        <v>0</v>
      </c>
      <c r="I200" s="17">
        <f t="shared" si="21"/>
        <v>0.56839373066691423</v>
      </c>
      <c r="J200" s="17">
        <f t="shared" si="22"/>
        <v>0</v>
      </c>
      <c r="K200" s="5">
        <v>42.389000000000003</v>
      </c>
      <c r="L200" s="5">
        <v>3.698</v>
      </c>
      <c r="M200" s="5">
        <v>1.292</v>
      </c>
      <c r="N200" s="5">
        <v>10.231</v>
      </c>
      <c r="O200" s="18">
        <f t="shared" si="23"/>
        <v>57.610000000000007</v>
      </c>
      <c r="P200" s="5">
        <v>3.3970000000000002</v>
      </c>
      <c r="Q200" s="5">
        <v>1.9650000000000001</v>
      </c>
      <c r="R200" s="18">
        <f t="shared" si="24"/>
        <v>5.3620000000000001</v>
      </c>
      <c r="S200" s="5">
        <v>0</v>
      </c>
      <c r="T200" s="5">
        <v>41.271000000000001</v>
      </c>
      <c r="U200" s="5">
        <v>1.4279999999999999</v>
      </c>
      <c r="V200" s="5">
        <v>1</v>
      </c>
      <c r="W200" s="5">
        <v>4.2949999999999999</v>
      </c>
      <c r="X200" s="5">
        <v>3.8069999999999999</v>
      </c>
      <c r="Y200" s="5">
        <v>23.455000000000002</v>
      </c>
      <c r="Z200" s="5">
        <v>0.307</v>
      </c>
      <c r="AA200" s="5">
        <v>0</v>
      </c>
      <c r="AB200" s="5">
        <v>0</v>
      </c>
      <c r="AC200" s="18">
        <f t="shared" si="25"/>
        <v>75.563000000000002</v>
      </c>
      <c r="AD200" s="5">
        <v>3.266</v>
      </c>
      <c r="AE200" s="5">
        <v>47.030999999999992</v>
      </c>
      <c r="AF200" s="5">
        <v>3.452</v>
      </c>
      <c r="AG200" s="18">
        <f t="shared" si="26"/>
        <v>53.748999999999988</v>
      </c>
      <c r="AH200" s="5">
        <v>0</v>
      </c>
      <c r="AI200" s="17">
        <v>0.97270000000000001</v>
      </c>
      <c r="AJ200" s="6" t="s">
        <v>428</v>
      </c>
      <c r="AK200" s="19"/>
    </row>
    <row r="201" spans="1:37" x14ac:dyDescent="0.3">
      <c r="A201" s="6" t="s">
        <v>430</v>
      </c>
      <c r="B201" t="s">
        <v>431</v>
      </c>
      <c r="C201" s="14" t="s">
        <v>39</v>
      </c>
      <c r="D201" s="15">
        <v>0.94600000000000006</v>
      </c>
      <c r="E201" s="15">
        <v>1.847</v>
      </c>
      <c r="F201" s="16">
        <v>0.90099999999999991</v>
      </c>
      <c r="G201" s="5">
        <v>0</v>
      </c>
      <c r="H201" s="5">
        <v>0</v>
      </c>
      <c r="I201" s="17">
        <f t="shared" si="21"/>
        <v>1</v>
      </c>
      <c r="J201" s="17">
        <f t="shared" si="22"/>
        <v>0</v>
      </c>
      <c r="K201" s="5">
        <v>0.64900000000000002</v>
      </c>
      <c r="L201" s="5">
        <v>5.1999999999999998E-2</v>
      </c>
      <c r="M201" s="5">
        <v>1.8000000000000002E-2</v>
      </c>
      <c r="N201" s="5">
        <v>0.15</v>
      </c>
      <c r="O201" s="18">
        <f t="shared" si="23"/>
        <v>0.86900000000000011</v>
      </c>
      <c r="P201" s="5">
        <v>0.05</v>
      </c>
      <c r="Q201" s="5">
        <v>2.7E-2</v>
      </c>
      <c r="R201" s="18">
        <f t="shared" si="24"/>
        <v>7.6999999999999999E-2</v>
      </c>
      <c r="S201" s="5">
        <v>0</v>
      </c>
      <c r="T201" s="5">
        <v>1</v>
      </c>
      <c r="U201" s="5">
        <v>0</v>
      </c>
      <c r="V201" s="5">
        <v>0</v>
      </c>
      <c r="W201" s="5">
        <v>0</v>
      </c>
      <c r="X201" s="5">
        <v>0.34699999999999998</v>
      </c>
      <c r="Y201" s="5">
        <v>0.5</v>
      </c>
      <c r="Z201" s="5">
        <v>0</v>
      </c>
      <c r="AA201" s="5">
        <v>0</v>
      </c>
      <c r="AB201" s="5">
        <v>0</v>
      </c>
      <c r="AC201" s="18">
        <f t="shared" si="25"/>
        <v>1.847</v>
      </c>
      <c r="AD201" s="5">
        <v>0</v>
      </c>
      <c r="AE201" s="5">
        <v>0</v>
      </c>
      <c r="AF201" s="5">
        <v>0</v>
      </c>
      <c r="AG201" s="18">
        <f t="shared" si="26"/>
        <v>0</v>
      </c>
      <c r="AH201" s="5">
        <v>0</v>
      </c>
      <c r="AI201" s="17">
        <v>1</v>
      </c>
      <c r="AJ201" s="6" t="s">
        <v>430</v>
      </c>
      <c r="AK201" s="19"/>
    </row>
    <row r="202" spans="1:37" x14ac:dyDescent="0.3">
      <c r="A202" s="6" t="s">
        <v>432</v>
      </c>
      <c r="B202" t="s">
        <v>433</v>
      </c>
      <c r="C202" s="14" t="s">
        <v>39</v>
      </c>
      <c r="D202" s="15">
        <v>0.43300000000000005</v>
      </c>
      <c r="E202" s="15">
        <v>1</v>
      </c>
      <c r="F202" s="16">
        <v>0.56699999999999995</v>
      </c>
      <c r="G202" s="5">
        <v>0</v>
      </c>
      <c r="H202" s="5">
        <v>0</v>
      </c>
      <c r="I202" s="17">
        <f t="shared" si="21"/>
        <v>1</v>
      </c>
      <c r="J202" s="17">
        <f t="shared" si="22"/>
        <v>1</v>
      </c>
      <c r="K202" s="5">
        <v>0.252</v>
      </c>
      <c r="L202" s="5">
        <v>3.7000000000000005E-2</v>
      </c>
      <c r="M202" s="5">
        <v>1.3000000000000001E-2</v>
      </c>
      <c r="N202" s="5">
        <v>8.3000000000000004E-2</v>
      </c>
      <c r="O202" s="18">
        <f t="shared" si="23"/>
        <v>0.38500000000000006</v>
      </c>
      <c r="P202" s="5">
        <v>2.6000000000000002E-2</v>
      </c>
      <c r="Q202" s="5">
        <v>2.1999999999999999E-2</v>
      </c>
      <c r="R202" s="18">
        <f t="shared" si="24"/>
        <v>4.8000000000000001E-2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1</v>
      </c>
      <c r="AC202" s="18">
        <f t="shared" si="25"/>
        <v>1</v>
      </c>
      <c r="AD202" s="5">
        <v>0</v>
      </c>
      <c r="AE202" s="5">
        <v>0</v>
      </c>
      <c r="AF202" s="5">
        <v>0</v>
      </c>
      <c r="AG202" s="18">
        <f t="shared" si="26"/>
        <v>0</v>
      </c>
      <c r="AH202" s="5">
        <v>1</v>
      </c>
      <c r="AI202" s="17">
        <v>1</v>
      </c>
      <c r="AJ202" s="6" t="s">
        <v>432</v>
      </c>
      <c r="AK202" s="19"/>
    </row>
    <row r="203" spans="1:37" x14ac:dyDescent="0.3">
      <c r="A203" s="6" t="s">
        <v>434</v>
      </c>
      <c r="B203" t="s">
        <v>435</v>
      </c>
      <c r="C203" s="14" t="s">
        <v>39</v>
      </c>
      <c r="D203" s="15">
        <v>0.87199999999999989</v>
      </c>
      <c r="E203" s="15">
        <v>1.3679999999999999</v>
      </c>
      <c r="F203" s="16">
        <v>0.496</v>
      </c>
      <c r="G203" s="5">
        <v>0</v>
      </c>
      <c r="H203" s="5">
        <v>0</v>
      </c>
      <c r="I203" s="17">
        <f t="shared" si="21"/>
        <v>1</v>
      </c>
      <c r="J203" s="17">
        <f t="shared" si="22"/>
        <v>0.54093567251461994</v>
      </c>
      <c r="K203" s="5">
        <v>0.56599999999999995</v>
      </c>
      <c r="L203" s="5">
        <v>5.7999999999999996E-2</v>
      </c>
      <c r="M203" s="5">
        <v>2.0999999999999998E-2</v>
      </c>
      <c r="N203" s="5">
        <v>0.14599999999999999</v>
      </c>
      <c r="O203" s="18">
        <f t="shared" si="23"/>
        <v>0.79099999999999993</v>
      </c>
      <c r="P203" s="5">
        <v>4.8000000000000001E-2</v>
      </c>
      <c r="Q203" s="5">
        <v>3.3000000000000002E-2</v>
      </c>
      <c r="R203" s="18">
        <f t="shared" si="24"/>
        <v>8.1000000000000003E-2</v>
      </c>
      <c r="S203" s="5">
        <v>0</v>
      </c>
      <c r="T203" s="5">
        <v>1.2</v>
      </c>
      <c r="U203" s="5">
        <v>1.7999999999999999E-2</v>
      </c>
      <c r="V203" s="5">
        <v>0</v>
      </c>
      <c r="W203" s="5">
        <v>7.4999999999999997E-2</v>
      </c>
      <c r="X203" s="5">
        <v>7.4999999999999997E-2</v>
      </c>
      <c r="Y203" s="5">
        <v>0</v>
      </c>
      <c r="Z203" s="5">
        <v>0</v>
      </c>
      <c r="AA203" s="5">
        <v>0</v>
      </c>
      <c r="AB203" s="5">
        <v>0</v>
      </c>
      <c r="AC203" s="18">
        <f t="shared" si="25"/>
        <v>1.3679999999999999</v>
      </c>
      <c r="AD203" s="5">
        <v>0</v>
      </c>
      <c r="AE203" s="5">
        <v>0</v>
      </c>
      <c r="AF203" s="5">
        <v>0</v>
      </c>
      <c r="AG203" s="18">
        <f t="shared" si="26"/>
        <v>0</v>
      </c>
      <c r="AH203" s="5">
        <v>0.74</v>
      </c>
      <c r="AI203" s="17">
        <v>1</v>
      </c>
      <c r="AJ203" s="6" t="s">
        <v>434</v>
      </c>
      <c r="AK203" s="19"/>
    </row>
    <row r="204" spans="1:37" x14ac:dyDescent="0.3">
      <c r="A204" s="6" t="s">
        <v>436</v>
      </c>
      <c r="B204" t="s">
        <v>437</v>
      </c>
      <c r="C204" s="14" t="s">
        <v>39</v>
      </c>
      <c r="D204" s="15">
        <v>30.647000000000002</v>
      </c>
      <c r="E204" s="15">
        <v>71.977999999999994</v>
      </c>
      <c r="F204" s="16">
        <v>41.330999999999989</v>
      </c>
      <c r="G204" s="5">
        <v>0</v>
      </c>
      <c r="H204" s="5">
        <v>0</v>
      </c>
      <c r="I204" s="17">
        <f t="shared" si="21"/>
        <v>0.6225096557281391</v>
      </c>
      <c r="J204" s="17">
        <f t="shared" si="22"/>
        <v>0</v>
      </c>
      <c r="K204" s="5">
        <v>20.69</v>
      </c>
      <c r="L204" s="5">
        <v>1.796</v>
      </c>
      <c r="M204" s="5">
        <v>0.63</v>
      </c>
      <c r="N204" s="5">
        <v>4.9260000000000002</v>
      </c>
      <c r="O204" s="18">
        <f t="shared" si="23"/>
        <v>28.042000000000002</v>
      </c>
      <c r="P204" s="5">
        <v>1.65</v>
      </c>
      <c r="Q204" s="5">
        <v>0.95499999999999996</v>
      </c>
      <c r="R204" s="18">
        <f t="shared" si="24"/>
        <v>2.605</v>
      </c>
      <c r="S204" s="5">
        <v>0</v>
      </c>
      <c r="T204" s="5">
        <v>29.464000000000002</v>
      </c>
      <c r="U204" s="5">
        <v>2.2000000000000002</v>
      </c>
      <c r="V204" s="5">
        <v>0</v>
      </c>
      <c r="W204" s="5">
        <v>3.0409999999999999</v>
      </c>
      <c r="X204" s="5">
        <v>2.88</v>
      </c>
      <c r="Y204" s="5">
        <v>6.742</v>
      </c>
      <c r="Z204" s="5">
        <v>0.48</v>
      </c>
      <c r="AA204" s="5">
        <v>0</v>
      </c>
      <c r="AB204" s="5">
        <v>0</v>
      </c>
      <c r="AC204" s="18">
        <f t="shared" si="25"/>
        <v>44.806999999999995</v>
      </c>
      <c r="AD204" s="5">
        <v>0</v>
      </c>
      <c r="AE204" s="5">
        <v>16.648000000000003</v>
      </c>
      <c r="AF204" s="5">
        <v>10.523</v>
      </c>
      <c r="AG204" s="18">
        <f t="shared" si="26"/>
        <v>27.171000000000003</v>
      </c>
      <c r="AH204" s="5">
        <v>0</v>
      </c>
      <c r="AI204" s="17">
        <v>1</v>
      </c>
      <c r="AJ204" s="6" t="s">
        <v>436</v>
      </c>
      <c r="AK204" s="19"/>
    </row>
    <row r="205" spans="1:37" x14ac:dyDescent="0.3">
      <c r="A205" s="6" t="s">
        <v>438</v>
      </c>
      <c r="B205" t="s">
        <v>439</v>
      </c>
      <c r="C205" s="14" t="s">
        <v>94</v>
      </c>
      <c r="D205" s="15">
        <v>0.6180000000000001</v>
      </c>
      <c r="E205" s="15">
        <v>0.77</v>
      </c>
      <c r="F205" s="16">
        <v>0.15199999999999991</v>
      </c>
      <c r="G205" s="5">
        <v>0</v>
      </c>
      <c r="H205" s="5">
        <v>0</v>
      </c>
      <c r="I205" s="17">
        <f t="shared" si="21"/>
        <v>0</v>
      </c>
      <c r="J205" s="17">
        <f t="shared" si="22"/>
        <v>0</v>
      </c>
      <c r="K205" s="5">
        <v>0.42000000000000004</v>
      </c>
      <c r="L205" s="5">
        <v>2.8000000000000001E-2</v>
      </c>
      <c r="M205" s="5">
        <v>9.0000000000000011E-3</v>
      </c>
      <c r="N205" s="5">
        <v>0.11499999999999999</v>
      </c>
      <c r="O205" s="18">
        <f t="shared" si="23"/>
        <v>0.57200000000000006</v>
      </c>
      <c r="P205" s="5">
        <v>3.3000000000000002E-2</v>
      </c>
      <c r="Q205" s="5">
        <v>1.2999999999999999E-2</v>
      </c>
      <c r="R205" s="18">
        <f t="shared" si="24"/>
        <v>4.5999999999999999E-2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18">
        <f t="shared" si="25"/>
        <v>0</v>
      </c>
      <c r="AD205" s="5">
        <v>0</v>
      </c>
      <c r="AE205" s="5">
        <v>0</v>
      </c>
      <c r="AF205" s="5">
        <v>0.77</v>
      </c>
      <c r="AG205" s="18">
        <f t="shared" si="26"/>
        <v>0.77</v>
      </c>
      <c r="AH205" s="5">
        <v>0</v>
      </c>
      <c r="AI205" s="17">
        <v>0</v>
      </c>
      <c r="AJ205" s="6" t="s">
        <v>438</v>
      </c>
      <c r="AK205" s="19"/>
    </row>
    <row r="206" spans="1:37" x14ac:dyDescent="0.3">
      <c r="A206" s="6" t="s">
        <v>440</v>
      </c>
      <c r="B206" t="s">
        <v>441</v>
      </c>
      <c r="C206" s="14" t="s">
        <v>39</v>
      </c>
      <c r="D206" s="15">
        <v>2.4569999999999999</v>
      </c>
      <c r="E206" s="15">
        <v>5.7439999999999998</v>
      </c>
      <c r="F206" s="16">
        <v>3.2869999999999999</v>
      </c>
      <c r="G206" s="5">
        <v>0</v>
      </c>
      <c r="H206" s="5">
        <v>0</v>
      </c>
      <c r="I206" s="17">
        <f t="shared" si="21"/>
        <v>0.45839136490250698</v>
      </c>
      <c r="J206" s="17">
        <f t="shared" si="22"/>
        <v>0.5450905292479109</v>
      </c>
      <c r="K206" s="5">
        <v>1.456</v>
      </c>
      <c r="L206" s="5">
        <v>0.19800000000000001</v>
      </c>
      <c r="M206" s="5">
        <v>6.8000000000000005E-2</v>
      </c>
      <c r="N206" s="5">
        <v>0.47299999999999998</v>
      </c>
      <c r="O206" s="18">
        <f t="shared" si="23"/>
        <v>2.1949999999999998</v>
      </c>
      <c r="P206" s="5">
        <v>0.14600000000000002</v>
      </c>
      <c r="Q206" s="5">
        <v>0.11600000000000001</v>
      </c>
      <c r="R206" s="18">
        <f t="shared" si="24"/>
        <v>0.26200000000000001</v>
      </c>
      <c r="S206" s="5">
        <v>0</v>
      </c>
      <c r="T206" s="5">
        <v>2</v>
      </c>
      <c r="U206" s="5">
        <v>0.153</v>
      </c>
      <c r="V206" s="5">
        <v>0</v>
      </c>
      <c r="W206" s="5">
        <v>0.183</v>
      </c>
      <c r="X206" s="5">
        <v>0.20599999999999999</v>
      </c>
      <c r="Y206" s="5">
        <v>9.0999999999999998E-2</v>
      </c>
      <c r="Z206" s="5">
        <v>0</v>
      </c>
      <c r="AA206" s="5">
        <v>0</v>
      </c>
      <c r="AB206" s="5">
        <v>0</v>
      </c>
      <c r="AC206" s="18">
        <f t="shared" si="25"/>
        <v>2.633</v>
      </c>
      <c r="AD206" s="5">
        <v>0</v>
      </c>
      <c r="AE206" s="5">
        <v>2.5230000000000001</v>
      </c>
      <c r="AF206" s="5">
        <v>0.58799999999999997</v>
      </c>
      <c r="AG206" s="18">
        <f t="shared" si="26"/>
        <v>3.1110000000000002</v>
      </c>
      <c r="AH206" s="5">
        <v>3.1310000000000002</v>
      </c>
      <c r="AI206" s="17">
        <v>1</v>
      </c>
      <c r="AJ206" s="6" t="s">
        <v>440</v>
      </c>
      <c r="AK206" s="19"/>
    </row>
    <row r="207" spans="1:37" x14ac:dyDescent="0.3">
      <c r="A207" s="6" t="s">
        <v>442</v>
      </c>
      <c r="B207" t="s">
        <v>443</v>
      </c>
      <c r="C207" s="14" t="s">
        <v>39</v>
      </c>
      <c r="D207" s="15">
        <v>1.071</v>
      </c>
      <c r="E207" s="15">
        <v>1.4870000000000001</v>
      </c>
      <c r="F207" s="16">
        <v>0.41600000000000015</v>
      </c>
      <c r="G207" s="5">
        <v>0</v>
      </c>
      <c r="H207" s="5">
        <v>0</v>
      </c>
      <c r="I207" s="17">
        <f t="shared" si="21"/>
        <v>1</v>
      </c>
      <c r="J207" s="17">
        <f t="shared" si="22"/>
        <v>0</v>
      </c>
      <c r="K207" s="5">
        <v>0.68200000000000005</v>
      </c>
      <c r="L207" s="5">
        <v>7.6000000000000012E-2</v>
      </c>
      <c r="M207" s="5">
        <v>2.7000000000000003E-2</v>
      </c>
      <c r="N207" s="5">
        <v>0.183</v>
      </c>
      <c r="O207" s="18">
        <f t="shared" si="23"/>
        <v>0.96799999999999997</v>
      </c>
      <c r="P207" s="5">
        <v>0.06</v>
      </c>
      <c r="Q207" s="5">
        <v>4.2999999999999997E-2</v>
      </c>
      <c r="R207" s="18">
        <f t="shared" si="24"/>
        <v>0.10299999999999999</v>
      </c>
      <c r="S207" s="5">
        <v>0</v>
      </c>
      <c r="T207" s="5">
        <v>1.0030000000000001</v>
      </c>
      <c r="U207" s="5">
        <v>5.0999999999999997E-2</v>
      </c>
      <c r="V207" s="5">
        <v>0</v>
      </c>
      <c r="W207" s="5">
        <v>0.13400000000000001</v>
      </c>
      <c r="X207" s="5">
        <v>5.1999999999999998E-2</v>
      </c>
      <c r="Y207" s="5">
        <v>0.19599999999999998</v>
      </c>
      <c r="Z207" s="5">
        <v>5.0999999999999997E-2</v>
      </c>
      <c r="AA207" s="5">
        <v>0</v>
      </c>
      <c r="AB207" s="5">
        <v>0</v>
      </c>
      <c r="AC207" s="18">
        <f t="shared" si="25"/>
        <v>1.4870000000000001</v>
      </c>
      <c r="AD207" s="5">
        <v>0</v>
      </c>
      <c r="AE207" s="5">
        <v>0</v>
      </c>
      <c r="AF207" s="5">
        <v>0</v>
      </c>
      <c r="AG207" s="18">
        <f t="shared" si="26"/>
        <v>0</v>
      </c>
      <c r="AH207" s="5">
        <v>0</v>
      </c>
      <c r="AI207" s="17">
        <v>1</v>
      </c>
      <c r="AJ207" s="6" t="s">
        <v>442</v>
      </c>
      <c r="AK207" s="19"/>
    </row>
    <row r="208" spans="1:37" x14ac:dyDescent="0.3">
      <c r="A208" s="6" t="s">
        <v>444</v>
      </c>
      <c r="B208" t="s">
        <v>445</v>
      </c>
      <c r="C208" s="14" t="s">
        <v>39</v>
      </c>
      <c r="D208" s="15">
        <v>10.89</v>
      </c>
      <c r="E208" s="15">
        <v>23.09</v>
      </c>
      <c r="F208" s="16">
        <v>12.2</v>
      </c>
      <c r="G208" s="5">
        <v>0</v>
      </c>
      <c r="H208" s="5">
        <v>0</v>
      </c>
      <c r="I208" s="17">
        <f t="shared" si="21"/>
        <v>0.72854049372022522</v>
      </c>
      <c r="J208" s="17">
        <f t="shared" si="22"/>
        <v>0</v>
      </c>
      <c r="K208" s="5">
        <v>7.2740000000000009</v>
      </c>
      <c r="L208" s="5">
        <v>0.66199999999999992</v>
      </c>
      <c r="M208" s="5">
        <v>0.23200000000000001</v>
      </c>
      <c r="N208" s="5">
        <v>1.774</v>
      </c>
      <c r="O208" s="18">
        <f t="shared" si="23"/>
        <v>9.9420000000000002</v>
      </c>
      <c r="P208" s="5">
        <v>0.59100000000000008</v>
      </c>
      <c r="Q208" s="5">
        <v>0.35699999999999998</v>
      </c>
      <c r="R208" s="18">
        <f t="shared" si="24"/>
        <v>0.94800000000000006</v>
      </c>
      <c r="S208" s="5">
        <v>0</v>
      </c>
      <c r="T208" s="5">
        <v>9.6739999999999995</v>
      </c>
      <c r="U208" s="5">
        <v>0.24399999999999999</v>
      </c>
      <c r="V208" s="5">
        <v>0</v>
      </c>
      <c r="W208" s="5">
        <v>1.6839999999999999</v>
      </c>
      <c r="X208" s="5">
        <v>0.97599999999999998</v>
      </c>
      <c r="Y208" s="5">
        <v>4.2439999999999998</v>
      </c>
      <c r="Z208" s="5">
        <v>0</v>
      </c>
      <c r="AA208" s="5">
        <v>0</v>
      </c>
      <c r="AB208" s="5">
        <v>0</v>
      </c>
      <c r="AC208" s="18">
        <f t="shared" si="25"/>
        <v>16.821999999999999</v>
      </c>
      <c r="AD208" s="5">
        <v>0</v>
      </c>
      <c r="AE208" s="5">
        <v>4.628000000000001</v>
      </c>
      <c r="AF208" s="5">
        <v>1.64</v>
      </c>
      <c r="AG208" s="18">
        <f t="shared" si="26"/>
        <v>6.2680000000000007</v>
      </c>
      <c r="AH208" s="5">
        <v>0</v>
      </c>
      <c r="AI208" s="17">
        <v>1</v>
      </c>
      <c r="AJ208" s="6" t="s">
        <v>444</v>
      </c>
      <c r="AK208" s="19"/>
    </row>
    <row r="209" spans="1:37" x14ac:dyDescent="0.3">
      <c r="A209" s="6" t="s">
        <v>446</v>
      </c>
      <c r="B209" t="s">
        <v>447</v>
      </c>
      <c r="C209" s="14" t="s">
        <v>39</v>
      </c>
      <c r="D209" s="15">
        <v>3.8499999999999996</v>
      </c>
      <c r="E209" s="15">
        <v>5.3449999999999998</v>
      </c>
      <c r="F209" s="16">
        <v>1.4950000000000001</v>
      </c>
      <c r="G209" s="5">
        <v>0</v>
      </c>
      <c r="H209" s="5">
        <v>0</v>
      </c>
      <c r="I209" s="17">
        <f t="shared" si="21"/>
        <v>0.98166510757717496</v>
      </c>
      <c r="J209" s="17">
        <f t="shared" si="22"/>
        <v>0.20579981290926103</v>
      </c>
      <c r="K209" s="5">
        <v>2.6549999999999998</v>
      </c>
      <c r="L209" s="5">
        <v>0.20600000000000002</v>
      </c>
      <c r="M209" s="5">
        <v>7.2999999999999995E-2</v>
      </c>
      <c r="N209" s="5">
        <v>0.60699999999999998</v>
      </c>
      <c r="O209" s="18">
        <f t="shared" si="23"/>
        <v>3.5409999999999995</v>
      </c>
      <c r="P209" s="5">
        <v>0.20300000000000001</v>
      </c>
      <c r="Q209" s="5">
        <v>0.106</v>
      </c>
      <c r="R209" s="18">
        <f t="shared" si="24"/>
        <v>0.309</v>
      </c>
      <c r="S209" s="5">
        <v>3.7999999999999999E-2</v>
      </c>
      <c r="T209" s="5">
        <v>3.3</v>
      </c>
      <c r="U209" s="5">
        <v>0.3</v>
      </c>
      <c r="V209" s="5">
        <v>5.6000000000000001E-2</v>
      </c>
      <c r="W209" s="5">
        <v>0.33900000000000002</v>
      </c>
      <c r="X209" s="5">
        <v>0.33900000000000002</v>
      </c>
      <c r="Y209" s="5">
        <v>0.8</v>
      </c>
      <c r="Z209" s="5">
        <v>7.4999999999999997E-2</v>
      </c>
      <c r="AA209" s="5">
        <v>0</v>
      </c>
      <c r="AB209" s="5">
        <v>0</v>
      </c>
      <c r="AC209" s="18">
        <f t="shared" si="25"/>
        <v>5.2469999999999999</v>
      </c>
      <c r="AD209" s="5">
        <v>0</v>
      </c>
      <c r="AE209" s="5">
        <v>0</v>
      </c>
      <c r="AF209" s="5">
        <v>9.8000000000000004E-2</v>
      </c>
      <c r="AG209" s="18">
        <f t="shared" si="26"/>
        <v>9.8000000000000004E-2</v>
      </c>
      <c r="AH209" s="5">
        <v>1.1000000000000001</v>
      </c>
      <c r="AI209" s="17">
        <v>1</v>
      </c>
      <c r="AJ209" s="6" t="s">
        <v>446</v>
      </c>
      <c r="AK209" s="19"/>
    </row>
    <row r="210" spans="1:37" x14ac:dyDescent="0.3">
      <c r="A210" s="6" t="s">
        <v>448</v>
      </c>
      <c r="B210" t="s">
        <v>449</v>
      </c>
      <c r="C210" s="14" t="s">
        <v>39</v>
      </c>
      <c r="D210" s="15">
        <v>0.95799999999999996</v>
      </c>
      <c r="E210" s="15">
        <v>0.89300000000000002</v>
      </c>
      <c r="F210" s="16">
        <v>-6.4999999999999947E-2</v>
      </c>
      <c r="G210" s="5">
        <v>-6.0999999999999999E-2</v>
      </c>
      <c r="H210" s="5">
        <v>-4.0000000000000001E-3</v>
      </c>
      <c r="I210" s="17">
        <f t="shared" si="21"/>
        <v>0.44792833146696526</v>
      </c>
      <c r="J210" s="17">
        <f t="shared" si="22"/>
        <v>0</v>
      </c>
      <c r="K210" s="5">
        <v>0.65399999999999991</v>
      </c>
      <c r="L210" s="5">
        <v>5.3999999999999999E-2</v>
      </c>
      <c r="M210" s="5">
        <v>1.9000000000000003E-2</v>
      </c>
      <c r="N210" s="5">
        <v>0.152</v>
      </c>
      <c r="O210" s="18">
        <f t="shared" si="23"/>
        <v>0.879</v>
      </c>
      <c r="P210" s="5">
        <v>5.1000000000000004E-2</v>
      </c>
      <c r="Q210" s="5">
        <v>2.8000000000000001E-2</v>
      </c>
      <c r="R210" s="18">
        <f t="shared" si="24"/>
        <v>7.9000000000000001E-2</v>
      </c>
      <c r="S210" s="5">
        <v>0</v>
      </c>
      <c r="T210" s="5">
        <v>0.39999999999999997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18">
        <f t="shared" si="25"/>
        <v>0.39999999999999997</v>
      </c>
      <c r="AD210" s="5">
        <v>0</v>
      </c>
      <c r="AE210" s="5">
        <v>0.41599999999999998</v>
      </c>
      <c r="AF210" s="5">
        <v>7.6999999999999999E-2</v>
      </c>
      <c r="AG210" s="18">
        <f t="shared" si="26"/>
        <v>0.49299999999999999</v>
      </c>
      <c r="AH210" s="5">
        <v>0</v>
      </c>
      <c r="AI210" s="17">
        <v>1</v>
      </c>
      <c r="AJ210" s="6" t="s">
        <v>448</v>
      </c>
      <c r="AK210" s="19"/>
    </row>
    <row r="211" spans="1:37" x14ac:dyDescent="0.3">
      <c r="A211" s="6" t="s">
        <v>450</v>
      </c>
      <c r="B211" t="s">
        <v>451</v>
      </c>
      <c r="C211" s="14" t="s">
        <v>94</v>
      </c>
      <c r="D211" s="15">
        <v>2.3439999999999999</v>
      </c>
      <c r="E211" s="15">
        <v>2.5640000000000001</v>
      </c>
      <c r="F211" s="16">
        <v>0.2200000000000002</v>
      </c>
      <c r="G211" s="5">
        <v>0</v>
      </c>
      <c r="H211" s="5">
        <v>0</v>
      </c>
      <c r="I211" s="17">
        <f t="shared" si="21"/>
        <v>0.29953198127925118</v>
      </c>
      <c r="J211" s="17">
        <f t="shared" si="22"/>
        <v>0</v>
      </c>
      <c r="K211" s="5">
        <v>1.839</v>
      </c>
      <c r="L211" s="5">
        <v>5.3999999999999999E-2</v>
      </c>
      <c r="M211" s="5">
        <v>1.9000000000000003E-2</v>
      </c>
      <c r="N211" s="5">
        <v>0.311</v>
      </c>
      <c r="O211" s="18">
        <f t="shared" si="23"/>
        <v>2.2229999999999999</v>
      </c>
      <c r="P211" s="5">
        <v>0.11</v>
      </c>
      <c r="Q211" s="5">
        <v>1.0999999999999999E-2</v>
      </c>
      <c r="R211" s="18">
        <f t="shared" si="24"/>
        <v>0.121</v>
      </c>
      <c r="S211" s="5">
        <v>0</v>
      </c>
      <c r="T211" s="5">
        <v>0.76800000000000002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18">
        <f t="shared" si="25"/>
        <v>0.76800000000000002</v>
      </c>
      <c r="AD211" s="5">
        <v>1.0230000000000001</v>
      </c>
      <c r="AE211" s="5">
        <v>0</v>
      </c>
      <c r="AF211" s="5">
        <v>0.77299999999999991</v>
      </c>
      <c r="AG211" s="18">
        <f t="shared" si="26"/>
        <v>1.796</v>
      </c>
      <c r="AH211" s="5">
        <v>0</v>
      </c>
      <c r="AI211" s="17">
        <v>1</v>
      </c>
      <c r="AJ211" s="6" t="s">
        <v>450</v>
      </c>
      <c r="AK211" s="19"/>
    </row>
    <row r="212" spans="1:37" x14ac:dyDescent="0.3">
      <c r="A212" s="6" t="s">
        <v>452</v>
      </c>
      <c r="B212" t="s">
        <v>453</v>
      </c>
      <c r="C212" s="14" t="s">
        <v>39</v>
      </c>
      <c r="D212" s="15">
        <v>8.2379999999999995</v>
      </c>
      <c r="E212" s="15">
        <v>22.885999999999999</v>
      </c>
      <c r="F212" s="16">
        <v>14.648</v>
      </c>
      <c r="G212" s="5">
        <v>0</v>
      </c>
      <c r="H212" s="5">
        <v>0</v>
      </c>
      <c r="I212" s="17">
        <f t="shared" si="21"/>
        <v>0.6100235952110461</v>
      </c>
      <c r="J212" s="17">
        <f t="shared" si="22"/>
        <v>0</v>
      </c>
      <c r="K212" s="5">
        <v>5.6140000000000008</v>
      </c>
      <c r="L212" s="5">
        <v>0.46200000000000002</v>
      </c>
      <c r="M212" s="5">
        <v>0.16200000000000001</v>
      </c>
      <c r="N212" s="5">
        <v>1.319</v>
      </c>
      <c r="O212" s="18">
        <f t="shared" si="23"/>
        <v>7.5570000000000004</v>
      </c>
      <c r="P212" s="5">
        <v>0.44</v>
      </c>
      <c r="Q212" s="5">
        <v>0.24099999999999999</v>
      </c>
      <c r="R212" s="18">
        <f t="shared" si="24"/>
        <v>0.68100000000000005</v>
      </c>
      <c r="S212" s="5">
        <v>0</v>
      </c>
      <c r="T212" s="5">
        <v>7.1980000000000004</v>
      </c>
      <c r="U212" s="5">
        <v>0</v>
      </c>
      <c r="V212" s="5">
        <v>0</v>
      </c>
      <c r="W212" s="5">
        <v>1.506</v>
      </c>
      <c r="X212" s="5">
        <v>3</v>
      </c>
      <c r="Y212" s="5">
        <v>2</v>
      </c>
      <c r="Z212" s="5">
        <v>0.25700000000000001</v>
      </c>
      <c r="AA212" s="5">
        <v>0</v>
      </c>
      <c r="AB212" s="5">
        <v>0</v>
      </c>
      <c r="AC212" s="18">
        <f t="shared" si="25"/>
        <v>13.961</v>
      </c>
      <c r="AD212" s="5">
        <v>0</v>
      </c>
      <c r="AE212" s="5">
        <v>7.1229999999999993</v>
      </c>
      <c r="AF212" s="5">
        <v>1.8020000000000003</v>
      </c>
      <c r="AG212" s="18">
        <f t="shared" si="26"/>
        <v>8.9249999999999989</v>
      </c>
      <c r="AH212" s="5">
        <v>0</v>
      </c>
      <c r="AI212" s="17">
        <v>1</v>
      </c>
      <c r="AJ212" s="6" t="s">
        <v>452</v>
      </c>
      <c r="AK212" s="19"/>
    </row>
    <row r="213" spans="1:37" x14ac:dyDescent="0.3">
      <c r="A213" s="6" t="s">
        <v>454</v>
      </c>
      <c r="B213" t="s">
        <v>455</v>
      </c>
      <c r="C213" s="14" t="s">
        <v>39</v>
      </c>
      <c r="D213" s="15">
        <v>9.641</v>
      </c>
      <c r="E213" s="15">
        <v>17.251000000000001</v>
      </c>
      <c r="F213" s="16">
        <v>7.6100000000000012</v>
      </c>
      <c r="G213" s="5">
        <v>0</v>
      </c>
      <c r="H213" s="5">
        <v>0</v>
      </c>
      <c r="I213" s="17">
        <f t="shared" si="21"/>
        <v>0.52392301895542293</v>
      </c>
      <c r="J213" s="17">
        <f t="shared" si="22"/>
        <v>3.1592371456727143E-2</v>
      </c>
      <c r="K213" s="5">
        <v>6.5540000000000003</v>
      </c>
      <c r="L213" s="5">
        <v>0.55500000000000005</v>
      </c>
      <c r="M213" s="5">
        <v>0.19400000000000001</v>
      </c>
      <c r="N213" s="5">
        <v>1.5310000000000001</v>
      </c>
      <c r="O213" s="18">
        <f t="shared" si="23"/>
        <v>8.8339999999999996</v>
      </c>
      <c r="P213" s="5">
        <v>0.51500000000000001</v>
      </c>
      <c r="Q213" s="5">
        <v>0.29199999999999998</v>
      </c>
      <c r="R213" s="18">
        <f t="shared" si="24"/>
        <v>0.80699999999999994</v>
      </c>
      <c r="S213" s="5">
        <v>0</v>
      </c>
      <c r="T213" s="5">
        <v>7.75</v>
      </c>
      <c r="U213" s="5">
        <v>0.27</v>
      </c>
      <c r="V213" s="5">
        <v>0.20799999999999999</v>
      </c>
      <c r="W213" s="5">
        <v>0.68300000000000005</v>
      </c>
      <c r="X213" s="5">
        <v>0.53700000000000003</v>
      </c>
      <c r="Y213" s="5">
        <v>0</v>
      </c>
      <c r="Z213" s="5">
        <v>0</v>
      </c>
      <c r="AA213" s="5">
        <v>0</v>
      </c>
      <c r="AB213" s="5">
        <v>9.1999999999999998E-2</v>
      </c>
      <c r="AC213" s="18">
        <f t="shared" si="25"/>
        <v>9.5400000000000009</v>
      </c>
      <c r="AD213" s="5">
        <v>0</v>
      </c>
      <c r="AE213" s="5">
        <v>3.024</v>
      </c>
      <c r="AF213" s="5">
        <v>4.6870000000000003</v>
      </c>
      <c r="AG213" s="18">
        <f t="shared" si="26"/>
        <v>7.7110000000000003</v>
      </c>
      <c r="AH213" s="5">
        <v>0.54499999999999993</v>
      </c>
      <c r="AI213" s="17">
        <v>0.94740000000000002</v>
      </c>
      <c r="AJ213" s="6" t="s">
        <v>454</v>
      </c>
      <c r="AK213" s="19"/>
    </row>
    <row r="214" spans="1:37" x14ac:dyDescent="0.3">
      <c r="A214" s="6" t="s">
        <v>456</v>
      </c>
      <c r="B214" t="s">
        <v>457</v>
      </c>
      <c r="C214" s="14" t="s">
        <v>94</v>
      </c>
      <c r="D214" s="15">
        <v>0.29299999999999998</v>
      </c>
      <c r="E214" s="15">
        <v>0.5</v>
      </c>
      <c r="F214" s="16">
        <v>0.20700000000000002</v>
      </c>
      <c r="G214" s="5">
        <v>0</v>
      </c>
      <c r="H214" s="5">
        <v>0</v>
      </c>
      <c r="I214" s="17">
        <f t="shared" si="21"/>
        <v>0</v>
      </c>
      <c r="J214" s="17">
        <f t="shared" si="22"/>
        <v>0</v>
      </c>
      <c r="K214" s="5">
        <v>0.155</v>
      </c>
      <c r="L214" s="5">
        <v>3.1E-2</v>
      </c>
      <c r="M214" s="5">
        <v>1.0999999999999999E-2</v>
      </c>
      <c r="N214" s="5">
        <v>5.8000000000000003E-2</v>
      </c>
      <c r="O214" s="18">
        <f t="shared" si="23"/>
        <v>0.255</v>
      </c>
      <c r="P214" s="5">
        <v>1.9E-2</v>
      </c>
      <c r="Q214" s="5">
        <v>1.9E-2</v>
      </c>
      <c r="R214" s="18">
        <f t="shared" si="24"/>
        <v>3.7999999999999999E-2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18">
        <f t="shared" si="25"/>
        <v>0</v>
      </c>
      <c r="AD214" s="5">
        <v>0.5</v>
      </c>
      <c r="AE214" s="5">
        <v>0</v>
      </c>
      <c r="AF214" s="5">
        <v>0</v>
      </c>
      <c r="AG214" s="18">
        <f t="shared" si="26"/>
        <v>0.5</v>
      </c>
      <c r="AH214" s="5">
        <v>0</v>
      </c>
      <c r="AI214" s="17">
        <v>0</v>
      </c>
      <c r="AJ214" s="6" t="s">
        <v>456</v>
      </c>
      <c r="AK214" s="19"/>
    </row>
    <row r="215" spans="1:37" x14ac:dyDescent="0.3">
      <c r="A215" s="6" t="s">
        <v>458</v>
      </c>
      <c r="B215" t="s">
        <v>459</v>
      </c>
      <c r="C215" s="14" t="s">
        <v>39</v>
      </c>
      <c r="D215" s="15">
        <v>77.472000000000008</v>
      </c>
      <c r="E215" s="15">
        <v>151.029</v>
      </c>
      <c r="F215" s="16">
        <v>73.556999999999988</v>
      </c>
      <c r="G215" s="5">
        <v>0</v>
      </c>
      <c r="H215" s="5">
        <v>0</v>
      </c>
      <c r="I215" s="17">
        <f t="shared" si="21"/>
        <v>0.55367939932066035</v>
      </c>
      <c r="J215" s="17">
        <f t="shared" si="22"/>
        <v>0</v>
      </c>
      <c r="K215" s="5">
        <v>51.977000000000004</v>
      </c>
      <c r="L215" s="5">
        <v>4.6120000000000001</v>
      </c>
      <c r="M215" s="5">
        <v>1.613</v>
      </c>
      <c r="N215" s="5">
        <v>12.614000000000001</v>
      </c>
      <c r="O215" s="18">
        <f t="shared" si="23"/>
        <v>70.816000000000003</v>
      </c>
      <c r="P215" s="5">
        <v>4.1909999999999998</v>
      </c>
      <c r="Q215" s="5">
        <v>2.4649999999999999</v>
      </c>
      <c r="R215" s="18">
        <f t="shared" si="24"/>
        <v>6.6559999999999997</v>
      </c>
      <c r="S215" s="5">
        <v>0</v>
      </c>
      <c r="T215" s="5">
        <v>50.6</v>
      </c>
      <c r="U215" s="5">
        <v>2.8079999999999998</v>
      </c>
      <c r="V215" s="5">
        <v>0</v>
      </c>
      <c r="W215" s="5">
        <v>8.161999999999999</v>
      </c>
      <c r="X215" s="5">
        <v>6.548</v>
      </c>
      <c r="Y215" s="5">
        <v>15.5</v>
      </c>
      <c r="Z215" s="5">
        <v>0.61699999999999999</v>
      </c>
      <c r="AA215" s="5">
        <v>0.61699999999999999</v>
      </c>
      <c r="AB215" s="5">
        <v>0</v>
      </c>
      <c r="AC215" s="18">
        <f t="shared" si="25"/>
        <v>84.852000000000004</v>
      </c>
      <c r="AD215" s="5">
        <v>0.45600000000000002</v>
      </c>
      <c r="AE215" s="5">
        <v>48.782000000000004</v>
      </c>
      <c r="AF215" s="5">
        <v>16.939</v>
      </c>
      <c r="AG215" s="18">
        <f t="shared" si="26"/>
        <v>66.177000000000007</v>
      </c>
      <c r="AH215" s="5">
        <v>0</v>
      </c>
      <c r="AI215" s="17">
        <v>0.98550000000000004</v>
      </c>
      <c r="AJ215" s="6" t="s">
        <v>458</v>
      </c>
      <c r="AK215" s="19"/>
    </row>
    <row r="216" spans="1:37" x14ac:dyDescent="0.3">
      <c r="A216" s="6" t="s">
        <v>460</v>
      </c>
      <c r="B216" t="s">
        <v>461</v>
      </c>
      <c r="C216" s="14" t="s">
        <v>39</v>
      </c>
      <c r="D216" s="15">
        <v>0.12200000000000001</v>
      </c>
      <c r="E216" s="15">
        <v>0.15200000000000002</v>
      </c>
      <c r="F216" s="16">
        <v>3.0000000000000013E-2</v>
      </c>
      <c r="G216" s="5">
        <v>0</v>
      </c>
      <c r="H216" s="5">
        <v>0</v>
      </c>
      <c r="I216" s="17">
        <f t="shared" si="21"/>
        <v>0</v>
      </c>
      <c r="J216" s="17">
        <f t="shared" si="22"/>
        <v>0.34868421052631565</v>
      </c>
      <c r="K216" s="5">
        <v>7.1000000000000008E-2</v>
      </c>
      <c r="L216" s="5">
        <v>9.9999999999999985E-3</v>
      </c>
      <c r="M216" s="5">
        <v>3.0000000000000001E-3</v>
      </c>
      <c r="N216" s="5">
        <v>2.4E-2</v>
      </c>
      <c r="O216" s="18">
        <f t="shared" si="23"/>
        <v>0.10800000000000001</v>
      </c>
      <c r="P216" s="5">
        <v>8.0000000000000002E-3</v>
      </c>
      <c r="Q216" s="5">
        <v>6.0000000000000001E-3</v>
      </c>
      <c r="R216" s="18">
        <f t="shared" si="24"/>
        <v>1.4E-2</v>
      </c>
      <c r="S216" s="5">
        <v>0</v>
      </c>
      <c r="T216" s="5">
        <v>0</v>
      </c>
      <c r="U216" s="5">
        <v>2E-3</v>
      </c>
      <c r="V216" s="5">
        <v>0</v>
      </c>
      <c r="W216" s="5">
        <v>3.0000000000000001E-3</v>
      </c>
      <c r="X216" s="5">
        <v>1E-3</v>
      </c>
      <c r="Y216" s="5">
        <v>0</v>
      </c>
      <c r="Z216" s="5">
        <v>0</v>
      </c>
      <c r="AA216" s="5">
        <v>0</v>
      </c>
      <c r="AB216" s="5">
        <v>0</v>
      </c>
      <c r="AC216" s="18">
        <f t="shared" si="25"/>
        <v>6.0000000000000001E-3</v>
      </c>
      <c r="AD216" s="5">
        <v>0</v>
      </c>
      <c r="AE216" s="5">
        <v>0.14600000000000002</v>
      </c>
      <c r="AF216" s="5">
        <v>0</v>
      </c>
      <c r="AG216" s="18">
        <f t="shared" si="26"/>
        <v>0.14600000000000002</v>
      </c>
      <c r="AH216" s="5">
        <v>5.2999999999999992E-2</v>
      </c>
      <c r="AI216" s="17">
        <v>0</v>
      </c>
      <c r="AJ216" s="6" t="s">
        <v>460</v>
      </c>
      <c r="AK216" s="19"/>
    </row>
    <row r="217" spans="1:37" x14ac:dyDescent="0.3">
      <c r="A217" s="6" t="s">
        <v>462</v>
      </c>
      <c r="B217" t="s">
        <v>463</v>
      </c>
      <c r="C217" s="14" t="s">
        <v>39</v>
      </c>
      <c r="D217" s="15">
        <v>0.77700000000000014</v>
      </c>
      <c r="E217" s="15">
        <v>2.0019999999999998</v>
      </c>
      <c r="F217" s="16">
        <v>1.2249999999999996</v>
      </c>
      <c r="G217" s="5">
        <v>0</v>
      </c>
      <c r="H217" s="5">
        <v>0</v>
      </c>
      <c r="I217" s="17">
        <f t="shared" si="21"/>
        <v>0.52097902097902105</v>
      </c>
      <c r="J217" s="17">
        <f t="shared" si="22"/>
        <v>2.147852147852148E-2</v>
      </c>
      <c r="K217" s="5">
        <v>0.55700000000000005</v>
      </c>
      <c r="L217" s="5">
        <v>3.4999999999999996E-2</v>
      </c>
      <c r="M217" s="5">
        <v>1.3999999999999999E-2</v>
      </c>
      <c r="N217" s="5">
        <v>0.11499999999999999</v>
      </c>
      <c r="O217" s="18">
        <f t="shared" si="23"/>
        <v>0.72100000000000009</v>
      </c>
      <c r="P217" s="5">
        <v>3.9E-2</v>
      </c>
      <c r="Q217" s="5">
        <v>1.7000000000000001E-2</v>
      </c>
      <c r="R217" s="18">
        <f t="shared" si="24"/>
        <v>5.6000000000000001E-2</v>
      </c>
      <c r="S217" s="5">
        <v>0</v>
      </c>
      <c r="T217" s="5">
        <v>1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4.2999999999999997E-2</v>
      </c>
      <c r="AC217" s="18">
        <f t="shared" si="25"/>
        <v>1.0429999999999999</v>
      </c>
      <c r="AD217" s="5">
        <v>0</v>
      </c>
      <c r="AE217" s="5">
        <v>0.95900000000000007</v>
      </c>
      <c r="AF217" s="5">
        <v>0</v>
      </c>
      <c r="AG217" s="18">
        <f t="shared" si="26"/>
        <v>0.95900000000000007</v>
      </c>
      <c r="AH217" s="5">
        <v>4.2999999999999997E-2</v>
      </c>
      <c r="AI217" s="17">
        <v>1</v>
      </c>
      <c r="AJ217" s="6" t="s">
        <v>462</v>
      </c>
      <c r="AK217" s="19"/>
    </row>
    <row r="218" spans="1:37" x14ac:dyDescent="0.3">
      <c r="A218" s="6" t="s">
        <v>464</v>
      </c>
      <c r="B218" t="s">
        <v>465</v>
      </c>
      <c r="C218" s="14" t="s">
        <v>111</v>
      </c>
      <c r="D218" s="15">
        <v>0.502</v>
      </c>
      <c r="E218" s="15">
        <v>1</v>
      </c>
      <c r="F218" s="16">
        <v>0.498</v>
      </c>
      <c r="G218" s="5">
        <v>0</v>
      </c>
      <c r="H218" s="5">
        <v>0</v>
      </c>
      <c r="I218" s="17">
        <f t="shared" si="21"/>
        <v>1</v>
      </c>
      <c r="J218" s="17">
        <f t="shared" si="22"/>
        <v>0</v>
      </c>
      <c r="K218" s="5">
        <v>0.35</v>
      </c>
      <c r="L218" s="5">
        <v>2.7E-2</v>
      </c>
      <c r="M218" s="5">
        <v>0.01</v>
      </c>
      <c r="N218" s="5">
        <v>7.5000000000000011E-2</v>
      </c>
      <c r="O218" s="18">
        <f t="shared" si="23"/>
        <v>0.46200000000000002</v>
      </c>
      <c r="P218" s="5">
        <v>2.6000000000000002E-2</v>
      </c>
      <c r="Q218" s="5">
        <v>1.4E-2</v>
      </c>
      <c r="R218" s="18">
        <f t="shared" si="24"/>
        <v>0.04</v>
      </c>
      <c r="S218" s="5">
        <v>0</v>
      </c>
      <c r="T218" s="5">
        <v>1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18">
        <f t="shared" si="25"/>
        <v>1</v>
      </c>
      <c r="AD218" s="5">
        <v>0</v>
      </c>
      <c r="AE218" s="5">
        <v>0</v>
      </c>
      <c r="AF218" s="5">
        <v>0</v>
      </c>
      <c r="AG218" s="18">
        <f t="shared" si="26"/>
        <v>0</v>
      </c>
      <c r="AH218" s="5">
        <v>0</v>
      </c>
      <c r="AI218" s="17">
        <v>1</v>
      </c>
      <c r="AJ218" s="6" t="s">
        <v>464</v>
      </c>
      <c r="AK218" s="19"/>
    </row>
    <row r="219" spans="1:37" x14ac:dyDescent="0.3">
      <c r="A219" s="6" t="s">
        <v>466</v>
      </c>
      <c r="B219" t="s">
        <v>467</v>
      </c>
      <c r="C219" s="14" t="s">
        <v>39</v>
      </c>
      <c r="D219" s="15">
        <v>3.2470000000000008</v>
      </c>
      <c r="E219" s="15">
        <v>6.8289999999999997</v>
      </c>
      <c r="F219" s="16">
        <v>3.581999999999999</v>
      </c>
      <c r="G219" s="5">
        <v>0</v>
      </c>
      <c r="H219" s="5">
        <v>0</v>
      </c>
      <c r="I219" s="17">
        <f t="shared" si="21"/>
        <v>0.47292429345438575</v>
      </c>
      <c r="J219" s="17">
        <f t="shared" si="22"/>
        <v>0.18509298579587055</v>
      </c>
      <c r="K219" s="5">
        <v>2.2110000000000003</v>
      </c>
      <c r="L219" s="5">
        <v>0.184</v>
      </c>
      <c r="M219" s="5">
        <v>6.5000000000000002E-2</v>
      </c>
      <c r="N219" s="5">
        <v>0.51800000000000002</v>
      </c>
      <c r="O219" s="18">
        <f t="shared" si="23"/>
        <v>2.9780000000000006</v>
      </c>
      <c r="P219" s="5">
        <v>0.17299999999999999</v>
      </c>
      <c r="Q219" s="5">
        <v>9.6000000000000002E-2</v>
      </c>
      <c r="R219" s="18">
        <f t="shared" si="24"/>
        <v>0.26900000000000002</v>
      </c>
      <c r="S219" s="5">
        <v>0</v>
      </c>
      <c r="T219" s="5">
        <v>2.9</v>
      </c>
      <c r="U219" s="5">
        <v>6.2E-2</v>
      </c>
      <c r="V219" s="5">
        <v>0</v>
      </c>
      <c r="W219" s="5">
        <v>0.11799999999999999</v>
      </c>
      <c r="X219" s="5">
        <v>0.14899999999999999</v>
      </c>
      <c r="Y219" s="5">
        <v>0</v>
      </c>
      <c r="Z219" s="5">
        <v>5.0000000000000001E-3</v>
      </c>
      <c r="AA219" s="5">
        <v>0</v>
      </c>
      <c r="AB219" s="5">
        <v>0.80300000000000005</v>
      </c>
      <c r="AC219" s="18">
        <f t="shared" si="25"/>
        <v>4.0369999999999999</v>
      </c>
      <c r="AD219" s="5">
        <v>0</v>
      </c>
      <c r="AE219" s="5">
        <v>1.6140000000000001</v>
      </c>
      <c r="AF219" s="5">
        <v>1.1779999999999999</v>
      </c>
      <c r="AG219" s="18">
        <f t="shared" si="26"/>
        <v>2.7919999999999998</v>
      </c>
      <c r="AH219" s="5">
        <v>1.264</v>
      </c>
      <c r="AI219" s="17">
        <v>0.8</v>
      </c>
      <c r="AJ219" s="6" t="s">
        <v>466</v>
      </c>
      <c r="AK219" s="19"/>
    </row>
    <row r="220" spans="1:37" x14ac:dyDescent="0.3">
      <c r="A220" s="6" t="s">
        <v>468</v>
      </c>
      <c r="B220" t="s">
        <v>469</v>
      </c>
      <c r="C220" s="14" t="s">
        <v>39</v>
      </c>
      <c r="D220" s="15">
        <v>10.459</v>
      </c>
      <c r="E220" s="15">
        <v>15.541999999999998</v>
      </c>
      <c r="F220" s="16">
        <v>5.0829999999999984</v>
      </c>
      <c r="G220" s="5">
        <v>0</v>
      </c>
      <c r="H220" s="5">
        <v>0</v>
      </c>
      <c r="I220" s="17">
        <f t="shared" si="21"/>
        <v>0.78065885986359551</v>
      </c>
      <c r="J220" s="17">
        <f t="shared" si="22"/>
        <v>0.49414489769656433</v>
      </c>
      <c r="K220" s="5">
        <v>6.9649999999999999</v>
      </c>
      <c r="L220" s="5">
        <v>0.63800000000000012</v>
      </c>
      <c r="M220" s="5">
        <v>0.223</v>
      </c>
      <c r="N220" s="5">
        <v>1.7199999999999998</v>
      </c>
      <c r="O220" s="18">
        <f t="shared" si="23"/>
        <v>9.5459999999999994</v>
      </c>
      <c r="P220" s="5">
        <v>0.56900000000000006</v>
      </c>
      <c r="Q220" s="5">
        <v>0.34399999999999997</v>
      </c>
      <c r="R220" s="18">
        <f t="shared" si="24"/>
        <v>0.91300000000000003</v>
      </c>
      <c r="S220" s="5">
        <v>0</v>
      </c>
      <c r="T220" s="5">
        <v>9</v>
      </c>
      <c r="U220" s="5">
        <v>0.224</v>
      </c>
      <c r="V220" s="5">
        <v>0</v>
      </c>
      <c r="W220" s="5">
        <v>0.78500000000000003</v>
      </c>
      <c r="X220" s="5">
        <v>0.187</v>
      </c>
      <c r="Y220" s="5">
        <v>1.9370000000000001</v>
      </c>
      <c r="Z220" s="5">
        <v>0</v>
      </c>
      <c r="AA220" s="5">
        <v>0</v>
      </c>
      <c r="AB220" s="5">
        <v>0</v>
      </c>
      <c r="AC220" s="18">
        <f t="shared" si="25"/>
        <v>12.132999999999999</v>
      </c>
      <c r="AD220" s="5">
        <v>0</v>
      </c>
      <c r="AE220" s="5">
        <v>2.7370000000000001</v>
      </c>
      <c r="AF220" s="5">
        <v>0.67199999999999993</v>
      </c>
      <c r="AG220" s="18">
        <f t="shared" si="26"/>
        <v>3.4089999999999998</v>
      </c>
      <c r="AH220" s="5">
        <v>7.6800000000000015</v>
      </c>
      <c r="AI220" s="17">
        <v>1</v>
      </c>
      <c r="AJ220" s="6" t="s">
        <v>468</v>
      </c>
      <c r="AK220" s="19"/>
    </row>
    <row r="221" spans="1:37" x14ac:dyDescent="0.3">
      <c r="A221" s="6" t="s">
        <v>470</v>
      </c>
      <c r="B221" t="s">
        <v>471</v>
      </c>
      <c r="C221" s="14" t="s">
        <v>94</v>
      </c>
      <c r="D221" s="15">
        <v>1.2350000000000001</v>
      </c>
      <c r="E221" s="15">
        <v>0</v>
      </c>
      <c r="F221" s="16">
        <v>-1.2350000000000001</v>
      </c>
      <c r="G221" s="5">
        <v>-1.161</v>
      </c>
      <c r="H221" s="5">
        <v>-7.3999999999999996E-2</v>
      </c>
      <c r="I221" s="17">
        <f t="shared" si="21"/>
        <v>0</v>
      </c>
      <c r="J221" s="17">
        <f t="shared" si="22"/>
        <v>0</v>
      </c>
      <c r="K221" s="5">
        <v>0.81200000000000006</v>
      </c>
      <c r="L221" s="5">
        <v>6.7000000000000004E-2</v>
      </c>
      <c r="M221" s="5">
        <v>2.3E-2</v>
      </c>
      <c r="N221" s="5">
        <v>0.23200000000000001</v>
      </c>
      <c r="O221" s="18">
        <f t="shared" si="23"/>
        <v>1.1340000000000001</v>
      </c>
      <c r="P221" s="5">
        <v>6.8000000000000005E-2</v>
      </c>
      <c r="Q221" s="5">
        <v>3.3000000000000002E-2</v>
      </c>
      <c r="R221" s="18">
        <f t="shared" si="24"/>
        <v>0.10100000000000001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18">
        <f t="shared" si="25"/>
        <v>0</v>
      </c>
      <c r="AD221" s="5">
        <v>0</v>
      </c>
      <c r="AE221" s="5">
        <v>0</v>
      </c>
      <c r="AF221" s="5">
        <v>0</v>
      </c>
      <c r="AG221" s="18">
        <f t="shared" si="26"/>
        <v>0</v>
      </c>
      <c r="AH221" s="5">
        <v>0</v>
      </c>
      <c r="AI221" s="17">
        <v>1</v>
      </c>
      <c r="AJ221" s="6" t="s">
        <v>470</v>
      </c>
      <c r="AK221" s="19"/>
    </row>
    <row r="222" spans="1:37" x14ac:dyDescent="0.3">
      <c r="A222" s="6" t="s">
        <v>472</v>
      </c>
      <c r="B222" t="s">
        <v>473</v>
      </c>
      <c r="C222" s="14" t="s">
        <v>39</v>
      </c>
      <c r="D222" s="15">
        <v>3</v>
      </c>
      <c r="E222" s="15">
        <v>4.2319999999999993</v>
      </c>
      <c r="F222" s="16">
        <v>1.2319999999999993</v>
      </c>
      <c r="G222" s="5">
        <v>0</v>
      </c>
      <c r="H222" s="5">
        <v>0</v>
      </c>
      <c r="I222" s="17">
        <f t="shared" si="21"/>
        <v>0.72323960302457468</v>
      </c>
      <c r="J222" s="17">
        <f t="shared" si="22"/>
        <v>0.50378071833648408</v>
      </c>
      <c r="K222" s="5">
        <v>1.9709999999999999</v>
      </c>
      <c r="L222" s="5">
        <v>0.19100000000000003</v>
      </c>
      <c r="M222" s="5">
        <v>6.7000000000000004E-2</v>
      </c>
      <c r="N222" s="5">
        <v>0.502</v>
      </c>
      <c r="O222" s="18">
        <f t="shared" si="23"/>
        <v>2.7309999999999999</v>
      </c>
      <c r="P222" s="5">
        <v>0.16500000000000001</v>
      </c>
      <c r="Q222" s="5">
        <v>0.104</v>
      </c>
      <c r="R222" s="18">
        <f t="shared" si="24"/>
        <v>0.26900000000000002</v>
      </c>
      <c r="S222" s="5">
        <v>0</v>
      </c>
      <c r="T222" s="5">
        <v>2</v>
      </c>
      <c r="U222" s="5">
        <v>5.8000000000000003E-2</v>
      </c>
      <c r="V222" s="5">
        <v>0</v>
      </c>
      <c r="W222" s="5">
        <v>0.187</v>
      </c>
      <c r="X222" s="5">
        <v>0.23300000000000001</v>
      </c>
      <c r="Y222" s="5">
        <v>0.37</v>
      </c>
      <c r="Z222" s="5">
        <v>0</v>
      </c>
      <c r="AA222" s="5">
        <v>1</v>
      </c>
      <c r="AB222" s="5">
        <v>0.23300000000000001</v>
      </c>
      <c r="AC222" s="18">
        <f t="shared" si="25"/>
        <v>4.0809999999999995</v>
      </c>
      <c r="AD222" s="5">
        <v>0</v>
      </c>
      <c r="AE222" s="5">
        <v>0</v>
      </c>
      <c r="AF222" s="5">
        <v>0.151</v>
      </c>
      <c r="AG222" s="18">
        <f t="shared" si="26"/>
        <v>0.151</v>
      </c>
      <c r="AH222" s="5">
        <v>2.1320000000000001</v>
      </c>
      <c r="AI222" s="17">
        <v>0.75</v>
      </c>
      <c r="AJ222" s="6" t="s">
        <v>472</v>
      </c>
      <c r="AK222" s="19"/>
    </row>
    <row r="223" spans="1:37" x14ac:dyDescent="0.3">
      <c r="A223" s="6" t="s">
        <v>474</v>
      </c>
      <c r="B223" t="s">
        <v>475</v>
      </c>
      <c r="C223" s="14" t="s">
        <v>94</v>
      </c>
      <c r="D223" s="15">
        <v>0.66700000000000004</v>
      </c>
      <c r="E223" s="15">
        <v>1</v>
      </c>
      <c r="F223" s="16">
        <v>0.33299999999999996</v>
      </c>
      <c r="G223" s="5">
        <v>0</v>
      </c>
      <c r="H223" s="5">
        <v>0</v>
      </c>
      <c r="I223" s="17">
        <f t="shared" si="21"/>
        <v>0</v>
      </c>
      <c r="J223" s="17">
        <f t="shared" si="22"/>
        <v>0</v>
      </c>
      <c r="K223" s="5">
        <v>0.51300000000000001</v>
      </c>
      <c r="L223" s="5">
        <v>1.9E-2</v>
      </c>
      <c r="M223" s="5">
        <v>6.0000000000000001E-3</v>
      </c>
      <c r="N223" s="5">
        <v>9.1999999999999998E-2</v>
      </c>
      <c r="O223" s="18">
        <f t="shared" si="23"/>
        <v>0.63</v>
      </c>
      <c r="P223" s="5">
        <v>3.2000000000000001E-2</v>
      </c>
      <c r="Q223" s="5">
        <v>5.0000000000000001E-3</v>
      </c>
      <c r="R223" s="18">
        <f t="shared" si="24"/>
        <v>3.6999999999999998E-2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18">
        <f t="shared" si="25"/>
        <v>0</v>
      </c>
      <c r="AD223" s="5">
        <v>1</v>
      </c>
      <c r="AE223" s="5">
        <v>0</v>
      </c>
      <c r="AF223" s="5">
        <v>0</v>
      </c>
      <c r="AG223" s="18">
        <f t="shared" si="26"/>
        <v>1</v>
      </c>
      <c r="AH223" s="5">
        <v>0</v>
      </c>
      <c r="AI223" s="17">
        <v>0</v>
      </c>
      <c r="AJ223" s="6" t="s">
        <v>474</v>
      </c>
      <c r="AK223" s="19"/>
    </row>
    <row r="224" spans="1:37" x14ac:dyDescent="0.3">
      <c r="A224" s="6" t="s">
        <v>476</v>
      </c>
      <c r="B224" t="s">
        <v>477</v>
      </c>
      <c r="C224" s="14" t="s">
        <v>39</v>
      </c>
      <c r="D224" s="15">
        <v>1.7120000000000002</v>
      </c>
      <c r="E224" s="15">
        <v>2.903</v>
      </c>
      <c r="F224" s="16">
        <v>1.1909999999999998</v>
      </c>
      <c r="G224" s="5">
        <v>0</v>
      </c>
      <c r="H224" s="5">
        <v>0</v>
      </c>
      <c r="I224" s="17">
        <f t="shared" si="21"/>
        <v>0.47089218050292803</v>
      </c>
      <c r="J224" s="17">
        <f t="shared" si="22"/>
        <v>0.27557698932139169</v>
      </c>
      <c r="K224" s="5">
        <v>1.1850000000000001</v>
      </c>
      <c r="L224" s="5">
        <v>0.09</v>
      </c>
      <c r="M224" s="5">
        <v>3.1000000000000003E-2</v>
      </c>
      <c r="N224" s="5">
        <v>0.27</v>
      </c>
      <c r="O224" s="18">
        <f t="shared" si="23"/>
        <v>1.5760000000000001</v>
      </c>
      <c r="P224" s="5">
        <v>0.09</v>
      </c>
      <c r="Q224" s="5">
        <v>4.5999999999999999E-2</v>
      </c>
      <c r="R224" s="18">
        <f t="shared" si="24"/>
        <v>0.13600000000000001</v>
      </c>
      <c r="S224" s="5">
        <v>0</v>
      </c>
      <c r="T224" s="5">
        <v>1.2</v>
      </c>
      <c r="U224" s="5">
        <v>4.2000000000000003E-2</v>
      </c>
      <c r="V224" s="5">
        <v>0</v>
      </c>
      <c r="W224" s="5">
        <v>8.3000000000000004E-2</v>
      </c>
      <c r="X224" s="5">
        <v>0</v>
      </c>
      <c r="Y224" s="5">
        <v>0</v>
      </c>
      <c r="Z224" s="5">
        <v>4.2000000000000003E-2</v>
      </c>
      <c r="AA224" s="5">
        <v>0</v>
      </c>
      <c r="AB224" s="5">
        <v>0</v>
      </c>
      <c r="AC224" s="18">
        <f t="shared" si="25"/>
        <v>1.367</v>
      </c>
      <c r="AD224" s="5">
        <v>0</v>
      </c>
      <c r="AE224" s="5">
        <v>0</v>
      </c>
      <c r="AF224" s="5">
        <v>1.536</v>
      </c>
      <c r="AG224" s="18">
        <f t="shared" si="26"/>
        <v>1.536</v>
      </c>
      <c r="AH224" s="5">
        <v>0.8</v>
      </c>
      <c r="AI224" s="17">
        <v>1</v>
      </c>
      <c r="AJ224" s="6" t="s">
        <v>476</v>
      </c>
      <c r="AK224" s="19"/>
    </row>
    <row r="225" spans="1:37" x14ac:dyDescent="0.3">
      <c r="A225" s="6" t="s">
        <v>478</v>
      </c>
      <c r="B225" t="s">
        <v>479</v>
      </c>
      <c r="C225" s="14" t="s">
        <v>39</v>
      </c>
      <c r="D225" s="15">
        <v>2.4140000000000001</v>
      </c>
      <c r="E225" s="15">
        <v>3.64</v>
      </c>
      <c r="F225" s="16">
        <v>1.226</v>
      </c>
      <c r="G225" s="5">
        <v>0</v>
      </c>
      <c r="H225" s="5">
        <v>0</v>
      </c>
      <c r="I225" s="17">
        <f t="shared" si="21"/>
        <v>0.66868131868131875</v>
      </c>
      <c r="J225" s="17">
        <f t="shared" si="22"/>
        <v>0.50824175824175821</v>
      </c>
      <c r="K225" s="5">
        <v>1.615</v>
      </c>
      <c r="L225" s="5">
        <v>0.14600000000000002</v>
      </c>
      <c r="M225" s="5">
        <v>5.0999999999999997E-2</v>
      </c>
      <c r="N225" s="5">
        <v>0.39200000000000002</v>
      </c>
      <c r="O225" s="18">
        <f t="shared" si="23"/>
        <v>2.2040000000000002</v>
      </c>
      <c r="P225" s="5">
        <v>0.13100000000000001</v>
      </c>
      <c r="Q225" s="5">
        <v>7.9000000000000001E-2</v>
      </c>
      <c r="R225" s="18">
        <f t="shared" si="24"/>
        <v>0.21000000000000002</v>
      </c>
      <c r="S225" s="5">
        <v>0</v>
      </c>
      <c r="T225" s="5">
        <v>1.75</v>
      </c>
      <c r="U225" s="5">
        <v>0.12</v>
      </c>
      <c r="V225" s="5">
        <v>0</v>
      </c>
      <c r="W225" s="5">
        <v>0.22800000000000001</v>
      </c>
      <c r="X225" s="5">
        <v>0.24</v>
      </c>
      <c r="Y225" s="5">
        <v>0</v>
      </c>
      <c r="Z225" s="5">
        <v>9.6000000000000002E-2</v>
      </c>
      <c r="AA225" s="5">
        <v>0</v>
      </c>
      <c r="AB225" s="5">
        <v>0</v>
      </c>
      <c r="AC225" s="18">
        <f t="shared" si="25"/>
        <v>2.4340000000000002</v>
      </c>
      <c r="AD225" s="5">
        <v>0</v>
      </c>
      <c r="AE225" s="5">
        <v>1.0529999999999999</v>
      </c>
      <c r="AF225" s="5">
        <v>0.153</v>
      </c>
      <c r="AG225" s="18">
        <f t="shared" si="26"/>
        <v>1.206</v>
      </c>
      <c r="AH225" s="5">
        <v>1.85</v>
      </c>
      <c r="AI225" s="17">
        <v>1</v>
      </c>
      <c r="AJ225" s="6" t="s">
        <v>478</v>
      </c>
      <c r="AK225" s="19"/>
    </row>
    <row r="226" spans="1:37" x14ac:dyDescent="0.3">
      <c r="A226" s="6" t="s">
        <v>480</v>
      </c>
      <c r="B226" t="s">
        <v>481</v>
      </c>
      <c r="C226" s="14" t="s">
        <v>39</v>
      </c>
      <c r="D226" s="15">
        <v>47.087000000000003</v>
      </c>
      <c r="E226" s="15">
        <v>124.541</v>
      </c>
      <c r="F226" s="16">
        <v>77.453999999999994</v>
      </c>
      <c r="G226" s="5">
        <v>0</v>
      </c>
      <c r="H226" s="5">
        <v>0</v>
      </c>
      <c r="I226" s="17">
        <f t="shared" si="21"/>
        <v>0.55242954689620294</v>
      </c>
      <c r="J226" s="17">
        <f t="shared" si="22"/>
        <v>0</v>
      </c>
      <c r="K226" s="5">
        <v>31.182000000000002</v>
      </c>
      <c r="L226" s="5">
        <v>2.9240000000000004</v>
      </c>
      <c r="M226" s="5">
        <v>1.0210000000000001</v>
      </c>
      <c r="N226" s="5">
        <v>7.7989999999999995</v>
      </c>
      <c r="O226" s="18">
        <f t="shared" si="23"/>
        <v>42.926000000000002</v>
      </c>
      <c r="P226" s="5">
        <v>2.5739999999999998</v>
      </c>
      <c r="Q226" s="5">
        <v>1.587</v>
      </c>
      <c r="R226" s="18">
        <f t="shared" si="24"/>
        <v>4.1609999999999996</v>
      </c>
      <c r="S226" s="5">
        <v>0</v>
      </c>
      <c r="T226" s="5">
        <v>37.625</v>
      </c>
      <c r="U226" s="5">
        <v>4.1050000000000004</v>
      </c>
      <c r="V226" s="5">
        <v>0</v>
      </c>
      <c r="W226" s="5">
        <v>8.1929999999999996</v>
      </c>
      <c r="X226" s="5">
        <v>4.4820000000000002</v>
      </c>
      <c r="Y226" s="5">
        <v>13.632999999999999</v>
      </c>
      <c r="Z226" s="5">
        <v>1.296</v>
      </c>
      <c r="AA226" s="5">
        <v>0</v>
      </c>
      <c r="AB226" s="5">
        <v>0</v>
      </c>
      <c r="AC226" s="18">
        <f t="shared" si="25"/>
        <v>69.334000000000003</v>
      </c>
      <c r="AD226" s="5">
        <v>0</v>
      </c>
      <c r="AE226" s="5">
        <v>33.899999999999991</v>
      </c>
      <c r="AF226" s="5">
        <v>21.306999999999999</v>
      </c>
      <c r="AG226" s="18">
        <f t="shared" si="26"/>
        <v>55.206999999999994</v>
      </c>
      <c r="AH226" s="5">
        <v>0</v>
      </c>
      <c r="AI226" s="17">
        <v>0.99229999999999996</v>
      </c>
      <c r="AJ226" s="6" t="s">
        <v>480</v>
      </c>
      <c r="AK226" s="19"/>
    </row>
    <row r="227" spans="1:37" x14ac:dyDescent="0.3">
      <c r="A227" s="6" t="s">
        <v>482</v>
      </c>
      <c r="B227" t="s">
        <v>483</v>
      </c>
      <c r="C227" s="14" t="s">
        <v>39</v>
      </c>
      <c r="D227" s="15">
        <v>1.2390000000000001</v>
      </c>
      <c r="E227" s="15">
        <v>1.6</v>
      </c>
      <c r="F227" s="16">
        <v>0.36099999999999999</v>
      </c>
      <c r="G227" s="5">
        <v>0</v>
      </c>
      <c r="H227" s="5">
        <v>0</v>
      </c>
      <c r="I227" s="17">
        <f t="shared" si="21"/>
        <v>0.729375</v>
      </c>
      <c r="J227" s="17">
        <f t="shared" si="22"/>
        <v>0</v>
      </c>
      <c r="K227" s="5">
        <v>0.84799999999999998</v>
      </c>
      <c r="L227" s="5">
        <v>6.8000000000000005E-2</v>
      </c>
      <c r="M227" s="5">
        <v>2.4E-2</v>
      </c>
      <c r="N227" s="5">
        <v>0.19700000000000001</v>
      </c>
      <c r="O227" s="18">
        <f t="shared" si="23"/>
        <v>1.137</v>
      </c>
      <c r="P227" s="5">
        <v>6.6000000000000003E-2</v>
      </c>
      <c r="Q227" s="5">
        <v>3.5999999999999997E-2</v>
      </c>
      <c r="R227" s="18">
        <f t="shared" si="24"/>
        <v>0.10200000000000001</v>
      </c>
      <c r="S227" s="5">
        <v>0</v>
      </c>
      <c r="T227" s="5">
        <v>0.5</v>
      </c>
      <c r="U227" s="5">
        <v>0</v>
      </c>
      <c r="V227" s="5">
        <v>0</v>
      </c>
      <c r="W227" s="5">
        <v>0</v>
      </c>
      <c r="X227" s="5">
        <v>0.66700000000000004</v>
      </c>
      <c r="Y227" s="5">
        <v>0</v>
      </c>
      <c r="Z227" s="5">
        <v>0</v>
      </c>
      <c r="AA227" s="5">
        <v>0</v>
      </c>
      <c r="AB227" s="5">
        <v>0</v>
      </c>
      <c r="AC227" s="18">
        <f t="shared" si="25"/>
        <v>1.167</v>
      </c>
      <c r="AD227" s="5">
        <v>0</v>
      </c>
      <c r="AE227" s="5">
        <v>0</v>
      </c>
      <c r="AF227" s="5">
        <v>0.433</v>
      </c>
      <c r="AG227" s="18">
        <f t="shared" si="26"/>
        <v>0.433</v>
      </c>
      <c r="AH227" s="5">
        <v>0</v>
      </c>
      <c r="AI227" s="17">
        <v>1</v>
      </c>
      <c r="AJ227" s="6" t="s">
        <v>482</v>
      </c>
      <c r="AK227" s="19"/>
    </row>
    <row r="228" spans="1:37" x14ac:dyDescent="0.3">
      <c r="A228" s="6" t="s">
        <v>484</v>
      </c>
      <c r="B228" t="s">
        <v>485</v>
      </c>
      <c r="C228" s="14" t="s">
        <v>39</v>
      </c>
      <c r="D228" s="15">
        <v>45.238</v>
      </c>
      <c r="E228" s="15">
        <v>92.786000000000001</v>
      </c>
      <c r="F228" s="16">
        <v>47.548000000000002</v>
      </c>
      <c r="G228" s="5">
        <v>0</v>
      </c>
      <c r="H228" s="5">
        <v>0</v>
      </c>
      <c r="I228" s="17">
        <f t="shared" si="21"/>
        <v>0.7129766990709806</v>
      </c>
      <c r="J228" s="17">
        <f t="shared" si="22"/>
        <v>0</v>
      </c>
      <c r="K228" s="5">
        <v>30.668999999999997</v>
      </c>
      <c r="L228" s="5">
        <v>2.5950000000000002</v>
      </c>
      <c r="M228" s="5">
        <v>0.90900000000000003</v>
      </c>
      <c r="N228" s="5">
        <v>7.2710000000000008</v>
      </c>
      <c r="O228" s="18">
        <f t="shared" si="23"/>
        <v>41.443999999999996</v>
      </c>
      <c r="P228" s="5">
        <v>2.4260000000000002</v>
      </c>
      <c r="Q228" s="5">
        <v>1.3680000000000001</v>
      </c>
      <c r="R228" s="18">
        <f t="shared" si="24"/>
        <v>3.7940000000000005</v>
      </c>
      <c r="S228" s="5">
        <v>0.28399999999999997</v>
      </c>
      <c r="T228" s="5">
        <v>34.141999999999996</v>
      </c>
      <c r="U228" s="5">
        <v>1.706</v>
      </c>
      <c r="V228" s="5">
        <v>1.569</v>
      </c>
      <c r="W228" s="5">
        <v>5.0179999999999998</v>
      </c>
      <c r="X228" s="5">
        <v>8.718</v>
      </c>
      <c r="Y228" s="5">
        <v>14.500999999999999</v>
      </c>
      <c r="Z228" s="5">
        <v>0.85299999999999998</v>
      </c>
      <c r="AA228" s="5">
        <v>0.56899999999999995</v>
      </c>
      <c r="AB228" s="5">
        <v>0</v>
      </c>
      <c r="AC228" s="18">
        <f t="shared" si="25"/>
        <v>67.36</v>
      </c>
      <c r="AD228" s="5">
        <v>0</v>
      </c>
      <c r="AE228" s="5">
        <v>13.808999999999999</v>
      </c>
      <c r="AF228" s="5">
        <v>11.617000000000001</v>
      </c>
      <c r="AG228" s="18">
        <f t="shared" si="26"/>
        <v>25.426000000000002</v>
      </c>
      <c r="AH228" s="5">
        <v>0</v>
      </c>
      <c r="AI228" s="17">
        <v>0.98209999999999997</v>
      </c>
      <c r="AJ228" s="6" t="s">
        <v>484</v>
      </c>
      <c r="AK228" s="19"/>
    </row>
    <row r="229" spans="1:37" x14ac:dyDescent="0.3">
      <c r="A229" s="6" t="s">
        <v>486</v>
      </c>
      <c r="B229" t="s">
        <v>487</v>
      </c>
      <c r="C229" s="14" t="s">
        <v>39</v>
      </c>
      <c r="D229" s="15">
        <v>13.287000000000001</v>
      </c>
      <c r="E229" s="15">
        <v>23.160999999999998</v>
      </c>
      <c r="F229" s="16">
        <v>9.873999999999997</v>
      </c>
      <c r="G229" s="5">
        <v>0</v>
      </c>
      <c r="H229" s="5">
        <v>0</v>
      </c>
      <c r="I229" s="17">
        <f t="shared" si="21"/>
        <v>0.53349322136349897</v>
      </c>
      <c r="J229" s="17">
        <f t="shared" si="22"/>
        <v>4.3176028668883037E-2</v>
      </c>
      <c r="K229" s="5">
        <v>8.9039999999999999</v>
      </c>
      <c r="L229" s="5">
        <v>0.79700000000000004</v>
      </c>
      <c r="M229" s="5">
        <v>0.27800000000000002</v>
      </c>
      <c r="N229" s="5">
        <v>2.161</v>
      </c>
      <c r="O229" s="18">
        <f t="shared" si="23"/>
        <v>12.14</v>
      </c>
      <c r="P229" s="5">
        <v>0.72</v>
      </c>
      <c r="Q229" s="5">
        <v>0.42699999999999999</v>
      </c>
      <c r="R229" s="18">
        <f t="shared" si="24"/>
        <v>1.147</v>
      </c>
      <c r="S229" s="5">
        <v>0</v>
      </c>
      <c r="T229" s="5">
        <v>9.6960000000000015</v>
      </c>
      <c r="U229" s="5">
        <v>0.39100000000000001</v>
      </c>
      <c r="V229" s="5">
        <v>0</v>
      </c>
      <c r="W229" s="5">
        <v>1.3029999999999999</v>
      </c>
      <c r="X229" s="5">
        <v>0.92300000000000004</v>
      </c>
      <c r="Y229" s="5">
        <v>0</v>
      </c>
      <c r="Z229" s="5">
        <v>0.104</v>
      </c>
      <c r="AA229" s="5">
        <v>0.434</v>
      </c>
      <c r="AB229" s="5">
        <v>0</v>
      </c>
      <c r="AC229" s="18">
        <f t="shared" si="25"/>
        <v>12.850999999999999</v>
      </c>
      <c r="AD229" s="5">
        <v>0</v>
      </c>
      <c r="AE229" s="5">
        <v>3</v>
      </c>
      <c r="AF229" s="5">
        <v>7.31</v>
      </c>
      <c r="AG229" s="18">
        <f t="shared" si="26"/>
        <v>10.309999999999999</v>
      </c>
      <c r="AH229" s="5">
        <v>1</v>
      </c>
      <c r="AI229" s="17">
        <v>0.96150000000000002</v>
      </c>
      <c r="AJ229" s="6" t="s">
        <v>486</v>
      </c>
      <c r="AK229" s="19"/>
    </row>
    <row r="230" spans="1:37" x14ac:dyDescent="0.3">
      <c r="A230" s="6" t="s">
        <v>488</v>
      </c>
      <c r="B230" t="s">
        <v>489</v>
      </c>
      <c r="C230" s="14" t="s">
        <v>39</v>
      </c>
      <c r="D230" s="15">
        <v>1.1339999999999999</v>
      </c>
      <c r="E230" s="15">
        <v>2.3980000000000001</v>
      </c>
      <c r="F230" s="16">
        <v>1.2640000000000002</v>
      </c>
      <c r="G230" s="5">
        <v>0</v>
      </c>
      <c r="H230" s="5">
        <v>0</v>
      </c>
      <c r="I230" s="17">
        <f t="shared" si="21"/>
        <v>0.41701417848206834</v>
      </c>
      <c r="J230" s="17">
        <f t="shared" si="22"/>
        <v>0</v>
      </c>
      <c r="K230" s="5">
        <v>0.7569999999999999</v>
      </c>
      <c r="L230" s="5">
        <v>6.9000000000000006E-2</v>
      </c>
      <c r="M230" s="5">
        <v>2.4E-2</v>
      </c>
      <c r="N230" s="5">
        <v>0.18500000000000003</v>
      </c>
      <c r="O230" s="18">
        <f t="shared" si="23"/>
        <v>1.0349999999999999</v>
      </c>
      <c r="P230" s="5">
        <v>6.2E-2</v>
      </c>
      <c r="Q230" s="5">
        <v>3.6999999999999998E-2</v>
      </c>
      <c r="R230" s="18">
        <f t="shared" si="24"/>
        <v>9.9000000000000005E-2</v>
      </c>
      <c r="S230" s="5">
        <v>0</v>
      </c>
      <c r="T230" s="5">
        <v>1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18">
        <f t="shared" si="25"/>
        <v>1</v>
      </c>
      <c r="AD230" s="5">
        <v>0</v>
      </c>
      <c r="AE230" s="5">
        <v>0.88600000000000001</v>
      </c>
      <c r="AF230" s="5">
        <v>0.51200000000000001</v>
      </c>
      <c r="AG230" s="18">
        <f t="shared" si="26"/>
        <v>1.3980000000000001</v>
      </c>
      <c r="AH230" s="5">
        <v>0</v>
      </c>
      <c r="AI230" s="17">
        <v>1</v>
      </c>
      <c r="AJ230" s="6" t="s">
        <v>488</v>
      </c>
      <c r="AK230" s="19"/>
    </row>
    <row r="231" spans="1:37" x14ac:dyDescent="0.3">
      <c r="A231" s="6" t="s">
        <v>490</v>
      </c>
      <c r="B231" t="s">
        <v>491</v>
      </c>
      <c r="C231" s="14" t="s">
        <v>39</v>
      </c>
      <c r="D231" s="15">
        <v>4.5190000000000001</v>
      </c>
      <c r="E231" s="15">
        <v>13.064</v>
      </c>
      <c r="F231" s="16">
        <v>8.5449999999999999</v>
      </c>
      <c r="G231" s="5">
        <v>0</v>
      </c>
      <c r="H231" s="5">
        <v>0</v>
      </c>
      <c r="I231" s="17">
        <f t="shared" si="21"/>
        <v>0.37676056338028169</v>
      </c>
      <c r="J231" s="17">
        <f t="shared" si="22"/>
        <v>0</v>
      </c>
      <c r="K231" s="5">
        <v>2.9950000000000001</v>
      </c>
      <c r="L231" s="5">
        <v>0.28300000000000003</v>
      </c>
      <c r="M231" s="5">
        <v>9.8999999999999991E-2</v>
      </c>
      <c r="N231" s="5">
        <v>0.74099999999999999</v>
      </c>
      <c r="O231" s="18">
        <f t="shared" si="23"/>
        <v>4.1180000000000003</v>
      </c>
      <c r="P231" s="5">
        <v>0.247</v>
      </c>
      <c r="Q231" s="5">
        <v>0.154</v>
      </c>
      <c r="R231" s="18">
        <f t="shared" si="24"/>
        <v>0.40100000000000002</v>
      </c>
      <c r="S231" s="5">
        <v>0</v>
      </c>
      <c r="T231" s="5">
        <v>3.7</v>
      </c>
      <c r="U231" s="5">
        <v>0.03</v>
      </c>
      <c r="V231" s="5">
        <v>0</v>
      </c>
      <c r="W231" s="5">
        <v>0.502</v>
      </c>
      <c r="X231" s="5">
        <v>0.502</v>
      </c>
      <c r="Y231" s="5">
        <v>0</v>
      </c>
      <c r="Z231" s="5">
        <v>0.188</v>
      </c>
      <c r="AA231" s="5">
        <v>0</v>
      </c>
      <c r="AB231" s="5">
        <v>0</v>
      </c>
      <c r="AC231" s="18">
        <f t="shared" si="25"/>
        <v>4.9219999999999997</v>
      </c>
      <c r="AD231" s="5">
        <v>0</v>
      </c>
      <c r="AE231" s="5">
        <v>3.9729999999999999</v>
      </c>
      <c r="AF231" s="5">
        <v>4.1689999999999996</v>
      </c>
      <c r="AG231" s="18">
        <f t="shared" si="26"/>
        <v>8.1419999999999995</v>
      </c>
      <c r="AH231" s="5">
        <v>0</v>
      </c>
      <c r="AI231" s="17">
        <v>1</v>
      </c>
      <c r="AJ231" s="6" t="s">
        <v>490</v>
      </c>
      <c r="AK231" s="19"/>
    </row>
    <row r="232" spans="1:37" x14ac:dyDescent="0.3">
      <c r="A232" s="6" t="s">
        <v>492</v>
      </c>
      <c r="B232" t="s">
        <v>493</v>
      </c>
      <c r="C232" s="14" t="s">
        <v>39</v>
      </c>
      <c r="D232" s="15">
        <v>10.289</v>
      </c>
      <c r="E232" s="15">
        <v>13.358000000000001</v>
      </c>
      <c r="F232" s="16">
        <v>3.0690000000000008</v>
      </c>
      <c r="G232" s="5">
        <v>0</v>
      </c>
      <c r="H232" s="5">
        <v>0</v>
      </c>
      <c r="I232" s="17">
        <f t="shared" si="21"/>
        <v>0.82609672106602783</v>
      </c>
      <c r="J232" s="17">
        <f t="shared" si="22"/>
        <v>0</v>
      </c>
      <c r="K232" s="5">
        <v>6.9610000000000003</v>
      </c>
      <c r="L232" s="5">
        <v>0.59699999999999998</v>
      </c>
      <c r="M232" s="5">
        <v>0.20899999999999999</v>
      </c>
      <c r="N232" s="5">
        <v>1.653</v>
      </c>
      <c r="O232" s="18">
        <f t="shared" si="23"/>
        <v>9.42</v>
      </c>
      <c r="P232" s="5">
        <v>0.55300000000000005</v>
      </c>
      <c r="Q232" s="5">
        <v>0.316</v>
      </c>
      <c r="R232" s="18">
        <f t="shared" si="24"/>
        <v>0.86899999999999999</v>
      </c>
      <c r="S232" s="5">
        <v>0</v>
      </c>
      <c r="T232" s="5">
        <v>7</v>
      </c>
      <c r="U232" s="5">
        <v>0</v>
      </c>
      <c r="V232" s="5">
        <v>0</v>
      </c>
      <c r="W232" s="5">
        <v>0.80200000000000005</v>
      </c>
      <c r="X232" s="5">
        <v>0.501</v>
      </c>
      <c r="Y232" s="5">
        <v>2.7320000000000002</v>
      </c>
      <c r="Z232" s="5">
        <v>0</v>
      </c>
      <c r="AA232" s="5">
        <v>0</v>
      </c>
      <c r="AB232" s="5">
        <v>0</v>
      </c>
      <c r="AC232" s="18">
        <f t="shared" si="25"/>
        <v>11.035</v>
      </c>
      <c r="AD232" s="5">
        <v>0</v>
      </c>
      <c r="AE232" s="5">
        <v>1.01</v>
      </c>
      <c r="AF232" s="5">
        <v>1.3129999999999999</v>
      </c>
      <c r="AG232" s="18">
        <f t="shared" si="26"/>
        <v>2.323</v>
      </c>
      <c r="AH232" s="5">
        <v>0</v>
      </c>
      <c r="AI232" s="17">
        <v>1</v>
      </c>
      <c r="AJ232" s="6" t="s">
        <v>492</v>
      </c>
      <c r="AK232" s="19"/>
    </row>
    <row r="233" spans="1:37" x14ac:dyDescent="0.3">
      <c r="A233" s="6" t="s">
        <v>494</v>
      </c>
      <c r="B233" t="s">
        <v>495</v>
      </c>
      <c r="C233" s="14" t="s">
        <v>39</v>
      </c>
      <c r="D233" s="15">
        <v>7.3029999999999999</v>
      </c>
      <c r="E233" s="15">
        <v>9.6829999999999998</v>
      </c>
      <c r="F233" s="16">
        <v>2.38</v>
      </c>
      <c r="G233" s="5">
        <v>0</v>
      </c>
      <c r="H233" s="5">
        <v>0</v>
      </c>
      <c r="I233" s="17">
        <f t="shared" si="21"/>
        <v>0.8225756480429619</v>
      </c>
      <c r="J233" s="17">
        <f t="shared" si="22"/>
        <v>0.35113084787772386</v>
      </c>
      <c r="K233" s="5">
        <v>4.8490000000000002</v>
      </c>
      <c r="L233" s="5">
        <v>0.44900000000000001</v>
      </c>
      <c r="M233" s="5">
        <v>0.15600000000000003</v>
      </c>
      <c r="N233" s="5">
        <v>1.2090000000000001</v>
      </c>
      <c r="O233" s="18">
        <f t="shared" si="23"/>
        <v>6.6630000000000003</v>
      </c>
      <c r="P233" s="5">
        <v>0.39800000000000002</v>
      </c>
      <c r="Q233" s="5">
        <v>0.24199999999999999</v>
      </c>
      <c r="R233" s="18">
        <f t="shared" si="24"/>
        <v>0.64</v>
      </c>
      <c r="S233" s="5">
        <v>0</v>
      </c>
      <c r="T233" s="5">
        <v>5</v>
      </c>
      <c r="U233" s="5">
        <v>0.215</v>
      </c>
      <c r="V233" s="5">
        <v>0</v>
      </c>
      <c r="W233" s="5">
        <v>0.47299999999999998</v>
      </c>
      <c r="X233" s="5">
        <v>0.49099999999999999</v>
      </c>
      <c r="Y233" s="5">
        <v>1.7000000000000002</v>
      </c>
      <c r="Z233" s="5">
        <v>8.5999999999999993E-2</v>
      </c>
      <c r="AA233" s="5">
        <v>0</v>
      </c>
      <c r="AB233" s="5">
        <v>0</v>
      </c>
      <c r="AC233" s="18">
        <f t="shared" si="25"/>
        <v>7.9649999999999999</v>
      </c>
      <c r="AD233" s="5">
        <v>0</v>
      </c>
      <c r="AE233" s="5">
        <v>1.5699999999999998</v>
      </c>
      <c r="AF233" s="5">
        <v>0.14799999999999999</v>
      </c>
      <c r="AG233" s="18">
        <f t="shared" si="26"/>
        <v>1.7179999999999997</v>
      </c>
      <c r="AH233" s="5">
        <v>3.4</v>
      </c>
      <c r="AI233" s="17">
        <v>1</v>
      </c>
      <c r="AJ233" s="6" t="s">
        <v>494</v>
      </c>
      <c r="AK233" s="19"/>
    </row>
    <row r="234" spans="1:37" x14ac:dyDescent="0.3">
      <c r="A234" s="6" t="s">
        <v>496</v>
      </c>
      <c r="B234" t="s">
        <v>497</v>
      </c>
      <c r="C234" s="14" t="s">
        <v>39</v>
      </c>
      <c r="D234" s="15">
        <v>8.1000000000000003E-2</v>
      </c>
      <c r="E234" s="15">
        <v>9.9000000000000005E-2</v>
      </c>
      <c r="F234" s="16">
        <v>1.8000000000000002E-2</v>
      </c>
      <c r="G234" s="5">
        <v>0</v>
      </c>
      <c r="H234" s="5">
        <v>0</v>
      </c>
      <c r="I234" s="17">
        <f t="shared" si="21"/>
        <v>0</v>
      </c>
      <c r="J234" s="17">
        <f t="shared" si="22"/>
        <v>0</v>
      </c>
      <c r="K234" s="5">
        <v>4.2999999999999997E-2</v>
      </c>
      <c r="L234" s="5">
        <v>8.9999999999999993E-3</v>
      </c>
      <c r="M234" s="5">
        <v>3.0000000000000001E-3</v>
      </c>
      <c r="N234" s="5">
        <v>1.6E-2</v>
      </c>
      <c r="O234" s="18">
        <f t="shared" si="23"/>
        <v>7.1000000000000008E-2</v>
      </c>
      <c r="P234" s="5">
        <v>5.0000000000000001E-3</v>
      </c>
      <c r="Q234" s="5">
        <v>5.0000000000000001E-3</v>
      </c>
      <c r="R234" s="18">
        <f t="shared" si="24"/>
        <v>0.01</v>
      </c>
      <c r="S234" s="5">
        <v>0</v>
      </c>
      <c r="T234" s="5">
        <v>4.9000000000000002E-2</v>
      </c>
      <c r="U234" s="5">
        <v>0</v>
      </c>
      <c r="V234" s="5">
        <v>2.5000000000000001E-2</v>
      </c>
      <c r="W234" s="5">
        <v>0</v>
      </c>
      <c r="X234" s="5">
        <v>0</v>
      </c>
      <c r="Y234" s="5">
        <v>0</v>
      </c>
      <c r="Z234" s="5">
        <v>0</v>
      </c>
      <c r="AA234" s="5">
        <v>2.5000000000000001E-2</v>
      </c>
      <c r="AB234" s="5">
        <v>0</v>
      </c>
      <c r="AC234" s="18">
        <f t="shared" si="25"/>
        <v>9.9000000000000005E-2</v>
      </c>
      <c r="AD234" s="5">
        <v>0</v>
      </c>
      <c r="AE234" s="5">
        <v>0</v>
      </c>
      <c r="AF234" s="5">
        <v>0</v>
      </c>
      <c r="AG234" s="18">
        <f t="shared" si="26"/>
        <v>0</v>
      </c>
      <c r="AH234" s="5">
        <v>0</v>
      </c>
      <c r="AI234" s="17">
        <v>0</v>
      </c>
      <c r="AJ234" s="6" t="s">
        <v>496</v>
      </c>
      <c r="AK234" s="19"/>
    </row>
    <row r="235" spans="1:37" x14ac:dyDescent="0.3">
      <c r="A235" s="6" t="s">
        <v>498</v>
      </c>
      <c r="B235" t="s">
        <v>499</v>
      </c>
      <c r="C235" s="14" t="s">
        <v>39</v>
      </c>
      <c r="D235" s="15">
        <v>0.53500000000000003</v>
      </c>
      <c r="E235" s="15">
        <v>1.2370000000000001</v>
      </c>
      <c r="F235" s="16">
        <v>0.70200000000000007</v>
      </c>
      <c r="G235" s="5">
        <v>0</v>
      </c>
      <c r="H235" s="5">
        <v>0</v>
      </c>
      <c r="I235" s="17">
        <f t="shared" si="21"/>
        <v>0.80840743734842357</v>
      </c>
      <c r="J235" s="17">
        <f t="shared" si="22"/>
        <v>0</v>
      </c>
      <c r="K235" s="5">
        <v>0.35799999999999998</v>
      </c>
      <c r="L235" s="5">
        <v>3.2000000000000001E-2</v>
      </c>
      <c r="M235" s="5">
        <v>1.0999999999999999E-2</v>
      </c>
      <c r="N235" s="5">
        <v>8.7000000000000008E-2</v>
      </c>
      <c r="O235" s="18">
        <f t="shared" si="23"/>
        <v>0.48800000000000004</v>
      </c>
      <c r="P235" s="5">
        <v>2.9000000000000001E-2</v>
      </c>
      <c r="Q235" s="5">
        <v>1.7999999999999999E-2</v>
      </c>
      <c r="R235" s="18">
        <f t="shared" si="24"/>
        <v>4.7E-2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1</v>
      </c>
      <c r="AB235" s="5">
        <v>0</v>
      </c>
      <c r="AC235" s="18">
        <f t="shared" si="25"/>
        <v>1</v>
      </c>
      <c r="AD235" s="5">
        <v>0</v>
      </c>
      <c r="AE235" s="5">
        <v>0.23699999999999999</v>
      </c>
      <c r="AF235" s="5">
        <v>0</v>
      </c>
      <c r="AG235" s="18">
        <f t="shared" si="26"/>
        <v>0.23699999999999999</v>
      </c>
      <c r="AH235" s="5">
        <v>0</v>
      </c>
      <c r="AI235" s="17">
        <v>1</v>
      </c>
      <c r="AJ235" s="6" t="s">
        <v>498</v>
      </c>
      <c r="AK235" s="19"/>
    </row>
    <row r="236" spans="1:37" x14ac:dyDescent="0.3">
      <c r="A236" s="6" t="s">
        <v>500</v>
      </c>
      <c r="B236" t="s">
        <v>501</v>
      </c>
      <c r="C236" s="14" t="s">
        <v>39</v>
      </c>
      <c r="D236" s="15">
        <v>6.1229999999999984</v>
      </c>
      <c r="E236" s="15">
        <v>7.2039999999999988</v>
      </c>
      <c r="F236" s="16">
        <v>1.0810000000000004</v>
      </c>
      <c r="G236" s="5">
        <v>0</v>
      </c>
      <c r="H236" s="5">
        <v>0</v>
      </c>
      <c r="I236" s="17">
        <f t="shared" si="21"/>
        <v>0.81343697945585791</v>
      </c>
      <c r="J236" s="17">
        <f t="shared" si="22"/>
        <v>0.24292059966685178</v>
      </c>
      <c r="K236" s="5">
        <v>4.1399999999999997</v>
      </c>
      <c r="L236" s="5">
        <v>0.35299999999999998</v>
      </c>
      <c r="M236" s="5">
        <v>0.124</v>
      </c>
      <c r="N236" s="5">
        <v>0.99099999999999999</v>
      </c>
      <c r="O236" s="18">
        <f t="shared" si="23"/>
        <v>5.6079999999999988</v>
      </c>
      <c r="P236" s="5">
        <v>0.32899999999999996</v>
      </c>
      <c r="Q236" s="5">
        <v>0.186</v>
      </c>
      <c r="R236" s="18">
        <f t="shared" si="24"/>
        <v>0.5149999999999999</v>
      </c>
      <c r="S236" s="5">
        <v>0</v>
      </c>
      <c r="T236" s="5">
        <v>4.0570000000000004</v>
      </c>
      <c r="U236" s="5">
        <v>0.10299999999999999</v>
      </c>
      <c r="V236" s="5">
        <v>0</v>
      </c>
      <c r="W236" s="5">
        <v>0.17199999999999999</v>
      </c>
      <c r="X236" s="5">
        <v>0.45900000000000002</v>
      </c>
      <c r="Y236" s="5">
        <v>1</v>
      </c>
      <c r="Z236" s="5">
        <v>6.9000000000000006E-2</v>
      </c>
      <c r="AA236" s="5">
        <v>0</v>
      </c>
      <c r="AB236" s="5">
        <v>0</v>
      </c>
      <c r="AC236" s="18">
        <f t="shared" si="25"/>
        <v>5.8599999999999994</v>
      </c>
      <c r="AD236" s="5">
        <v>0</v>
      </c>
      <c r="AE236" s="5">
        <v>1</v>
      </c>
      <c r="AF236" s="5">
        <v>0.34399999999999997</v>
      </c>
      <c r="AG236" s="18">
        <f t="shared" si="26"/>
        <v>1.3439999999999999</v>
      </c>
      <c r="AH236" s="5">
        <v>1.75</v>
      </c>
      <c r="AI236" s="17">
        <v>1</v>
      </c>
      <c r="AJ236" s="6" t="s">
        <v>500</v>
      </c>
      <c r="AK236" s="19"/>
    </row>
    <row r="237" spans="1:37" x14ac:dyDescent="0.3">
      <c r="A237" s="6" t="s">
        <v>502</v>
      </c>
      <c r="B237" t="s">
        <v>503</v>
      </c>
      <c r="C237" s="14" t="s">
        <v>39</v>
      </c>
      <c r="D237" s="15">
        <v>2.8569999999999998</v>
      </c>
      <c r="E237" s="15">
        <v>3.9069999999999996</v>
      </c>
      <c r="F237" s="16">
        <v>1.0499999999999998</v>
      </c>
      <c r="G237" s="5">
        <v>0</v>
      </c>
      <c r="H237" s="5">
        <v>0</v>
      </c>
      <c r="I237" s="17">
        <f t="shared" si="21"/>
        <v>0.81699513693370873</v>
      </c>
      <c r="J237" s="17">
        <f t="shared" si="22"/>
        <v>0</v>
      </c>
      <c r="K237" s="5">
        <v>1.986</v>
      </c>
      <c r="L237" s="5">
        <v>0.14799999999999999</v>
      </c>
      <c r="M237" s="5">
        <v>5.3000000000000005E-2</v>
      </c>
      <c r="N237" s="5">
        <v>0.44500000000000001</v>
      </c>
      <c r="O237" s="18">
        <f t="shared" si="23"/>
        <v>2.6319999999999997</v>
      </c>
      <c r="P237" s="5">
        <v>0.15</v>
      </c>
      <c r="Q237" s="5">
        <v>7.4999999999999997E-2</v>
      </c>
      <c r="R237" s="18">
        <f t="shared" si="24"/>
        <v>0.22499999999999998</v>
      </c>
      <c r="S237" s="5">
        <v>0</v>
      </c>
      <c r="T237" s="5">
        <v>2.4</v>
      </c>
      <c r="U237" s="5">
        <v>0</v>
      </c>
      <c r="V237" s="5">
        <v>0</v>
      </c>
      <c r="W237" s="5">
        <v>0.14599999999999999</v>
      </c>
      <c r="X237" s="5">
        <v>0.14599999999999999</v>
      </c>
      <c r="Y237" s="5">
        <v>0.5</v>
      </c>
      <c r="Z237" s="5">
        <v>0</v>
      </c>
      <c r="AA237" s="5">
        <v>0</v>
      </c>
      <c r="AB237" s="5">
        <v>0</v>
      </c>
      <c r="AC237" s="18">
        <f t="shared" si="25"/>
        <v>3.1919999999999997</v>
      </c>
      <c r="AD237" s="5">
        <v>0.6</v>
      </c>
      <c r="AE237" s="5">
        <v>0.115</v>
      </c>
      <c r="AF237" s="5">
        <v>0</v>
      </c>
      <c r="AG237" s="18">
        <f t="shared" si="26"/>
        <v>0.71499999999999997</v>
      </c>
      <c r="AH237" s="5">
        <v>0</v>
      </c>
      <c r="AI237" s="17">
        <v>1</v>
      </c>
      <c r="AJ237" s="6" t="s">
        <v>502</v>
      </c>
      <c r="AK237" s="19"/>
    </row>
    <row r="238" spans="1:37" x14ac:dyDescent="0.3">
      <c r="A238" s="6" t="s">
        <v>504</v>
      </c>
      <c r="B238" t="s">
        <v>505</v>
      </c>
      <c r="C238" s="14" t="s">
        <v>39</v>
      </c>
      <c r="D238" s="15">
        <v>0.16400000000000001</v>
      </c>
      <c r="E238" s="15">
        <v>4.2999999999999997E-2</v>
      </c>
      <c r="F238" s="16">
        <v>-0.12100000000000001</v>
      </c>
      <c r="G238" s="5">
        <v>-0.114</v>
      </c>
      <c r="H238" s="5">
        <v>-7.0000000000000001E-3</v>
      </c>
      <c r="I238" s="17">
        <f t="shared" si="21"/>
        <v>0</v>
      </c>
      <c r="J238" s="17">
        <f t="shared" si="22"/>
        <v>12.558139534883722</v>
      </c>
      <c r="K238" s="5">
        <v>8.6999999999999994E-2</v>
      </c>
      <c r="L238" s="5">
        <v>1.7000000000000001E-2</v>
      </c>
      <c r="M238" s="5">
        <v>6.0000000000000001E-3</v>
      </c>
      <c r="N238" s="5">
        <v>3.3000000000000002E-2</v>
      </c>
      <c r="O238" s="18">
        <f t="shared" si="23"/>
        <v>0.14300000000000002</v>
      </c>
      <c r="P238" s="5">
        <v>0.01</v>
      </c>
      <c r="Q238" s="5">
        <v>1.0999999999999999E-2</v>
      </c>
      <c r="R238" s="18">
        <f t="shared" si="24"/>
        <v>2.0999999999999998E-2</v>
      </c>
      <c r="S238" s="5">
        <v>0</v>
      </c>
      <c r="T238" s="5">
        <v>0</v>
      </c>
      <c r="U238" s="5">
        <v>4.0000000000000001E-3</v>
      </c>
      <c r="V238" s="5">
        <v>0</v>
      </c>
      <c r="W238" s="5">
        <v>1.6E-2</v>
      </c>
      <c r="X238" s="5">
        <v>7.0000000000000001E-3</v>
      </c>
      <c r="Y238" s="5">
        <v>1.6E-2</v>
      </c>
      <c r="Z238" s="5">
        <v>0</v>
      </c>
      <c r="AA238" s="5">
        <v>0</v>
      </c>
      <c r="AB238" s="5">
        <v>0</v>
      </c>
      <c r="AC238" s="18">
        <f t="shared" si="25"/>
        <v>4.2999999999999997E-2</v>
      </c>
      <c r="AD238" s="5">
        <v>0</v>
      </c>
      <c r="AE238" s="5">
        <v>0</v>
      </c>
      <c r="AF238" s="5">
        <v>0</v>
      </c>
      <c r="AG238" s="18">
        <f t="shared" si="26"/>
        <v>0</v>
      </c>
      <c r="AH238" s="5">
        <v>0.54</v>
      </c>
      <c r="AI238" s="17">
        <v>0</v>
      </c>
      <c r="AJ238" s="6" t="s">
        <v>504</v>
      </c>
      <c r="AK238" s="19"/>
    </row>
    <row r="239" spans="1:37" x14ac:dyDescent="0.3">
      <c r="A239" s="6" t="s">
        <v>506</v>
      </c>
      <c r="B239" t="s">
        <v>507</v>
      </c>
      <c r="C239" s="14" t="s">
        <v>39</v>
      </c>
      <c r="D239" s="15">
        <v>180.99899999999997</v>
      </c>
      <c r="E239" s="15">
        <v>269.99700000000001</v>
      </c>
      <c r="F239" s="16">
        <v>88.998000000000047</v>
      </c>
      <c r="G239" s="5">
        <v>0</v>
      </c>
      <c r="H239" s="5">
        <v>0</v>
      </c>
      <c r="I239" s="17">
        <f t="shared" si="21"/>
        <v>0.83354141157123973</v>
      </c>
      <c r="J239" s="17">
        <f t="shared" si="22"/>
        <v>0</v>
      </c>
      <c r="K239" s="5">
        <v>122.374</v>
      </c>
      <c r="L239" s="5">
        <v>10.538999999999998</v>
      </c>
      <c r="M239" s="5">
        <v>3.6890000000000001</v>
      </c>
      <c r="N239" s="5">
        <v>29.083000000000006</v>
      </c>
      <c r="O239" s="18">
        <f t="shared" si="23"/>
        <v>165.68499999999997</v>
      </c>
      <c r="P239" s="5">
        <v>9.7270000000000003</v>
      </c>
      <c r="Q239" s="5">
        <v>5.5869999999999997</v>
      </c>
      <c r="R239" s="18">
        <f t="shared" si="24"/>
        <v>15.314</v>
      </c>
      <c r="S239" s="5">
        <v>0</v>
      </c>
      <c r="T239" s="5">
        <v>99.558000000000007</v>
      </c>
      <c r="U239" s="5">
        <v>11.418000000000001</v>
      </c>
      <c r="V239" s="5">
        <v>19.865999999999996</v>
      </c>
      <c r="W239" s="5">
        <v>21.44</v>
      </c>
      <c r="X239" s="5">
        <v>12.872999999999999</v>
      </c>
      <c r="Y239" s="5">
        <v>58.155999999999999</v>
      </c>
      <c r="Z239" s="5">
        <v>2.76</v>
      </c>
      <c r="AA239" s="5">
        <v>0</v>
      </c>
      <c r="AB239" s="5">
        <v>0</v>
      </c>
      <c r="AC239" s="18">
        <f t="shared" si="25"/>
        <v>226.071</v>
      </c>
      <c r="AD239" s="5">
        <v>2.8239999999999998</v>
      </c>
      <c r="AE239" s="5">
        <v>35.198</v>
      </c>
      <c r="AF239" s="5">
        <v>5.9039999999999999</v>
      </c>
      <c r="AG239" s="18">
        <f t="shared" si="26"/>
        <v>43.926000000000002</v>
      </c>
      <c r="AH239" s="5">
        <v>0</v>
      </c>
      <c r="AI239" s="17">
        <v>0.99550000000000005</v>
      </c>
      <c r="AJ239" s="6" t="s">
        <v>506</v>
      </c>
      <c r="AK239" s="19"/>
    </row>
    <row r="240" spans="1:37" x14ac:dyDescent="0.3">
      <c r="A240" s="6" t="s">
        <v>508</v>
      </c>
      <c r="B240" t="s">
        <v>509</v>
      </c>
      <c r="C240" s="14" t="s">
        <v>39</v>
      </c>
      <c r="D240" s="15">
        <v>15.405000000000001</v>
      </c>
      <c r="E240" s="15">
        <v>29.197000000000003</v>
      </c>
      <c r="F240" s="16">
        <v>13.792000000000002</v>
      </c>
      <c r="G240" s="5">
        <v>0</v>
      </c>
      <c r="H240" s="5">
        <v>0</v>
      </c>
      <c r="I240" s="17">
        <f t="shared" si="21"/>
        <v>0.50756052334143908</v>
      </c>
      <c r="J240" s="17">
        <f t="shared" si="22"/>
        <v>4.726512997910744E-3</v>
      </c>
      <c r="K240" s="5">
        <v>10.336</v>
      </c>
      <c r="L240" s="5">
        <v>0.91500000000000004</v>
      </c>
      <c r="M240" s="5">
        <v>0.31900000000000006</v>
      </c>
      <c r="N240" s="5">
        <v>2.5129999999999999</v>
      </c>
      <c r="O240" s="18">
        <f t="shared" si="23"/>
        <v>14.083000000000002</v>
      </c>
      <c r="P240" s="5">
        <v>0.83399999999999996</v>
      </c>
      <c r="Q240" s="5">
        <v>0.48799999999999999</v>
      </c>
      <c r="R240" s="18">
        <f t="shared" si="24"/>
        <v>1.3220000000000001</v>
      </c>
      <c r="S240" s="5">
        <v>0.19600000000000001</v>
      </c>
      <c r="T240" s="5">
        <v>10.848000000000001</v>
      </c>
      <c r="U240" s="5">
        <v>0.56499999999999995</v>
      </c>
      <c r="V240" s="5">
        <v>0</v>
      </c>
      <c r="W240" s="5">
        <v>1.59</v>
      </c>
      <c r="X240" s="5">
        <v>1.153</v>
      </c>
      <c r="Y240" s="5">
        <v>0.5</v>
      </c>
      <c r="Z240" s="5">
        <v>0.253</v>
      </c>
      <c r="AA240" s="5">
        <v>0</v>
      </c>
      <c r="AB240" s="5">
        <v>0.13800000000000001</v>
      </c>
      <c r="AC240" s="18">
        <f t="shared" si="25"/>
        <v>15.243</v>
      </c>
      <c r="AD240" s="5">
        <v>0.69199999999999995</v>
      </c>
      <c r="AE240" s="5">
        <v>9.5400000000000009</v>
      </c>
      <c r="AF240" s="5">
        <v>3.7219999999999995</v>
      </c>
      <c r="AG240" s="18">
        <f t="shared" si="26"/>
        <v>13.954000000000001</v>
      </c>
      <c r="AH240" s="5">
        <v>0.13800000000000001</v>
      </c>
      <c r="AI240" s="17">
        <v>0.97219999999999995</v>
      </c>
      <c r="AJ240" s="6" t="s">
        <v>508</v>
      </c>
      <c r="AK240" s="19"/>
    </row>
    <row r="241" spans="1:37" x14ac:dyDescent="0.3">
      <c r="A241" s="6" t="s">
        <v>510</v>
      </c>
      <c r="B241" t="s">
        <v>511</v>
      </c>
      <c r="C241" s="14" t="s">
        <v>39</v>
      </c>
      <c r="D241" s="15">
        <v>11.285999999999998</v>
      </c>
      <c r="E241" s="15">
        <v>17.071999999999999</v>
      </c>
      <c r="F241" s="16">
        <v>5.7860000000000014</v>
      </c>
      <c r="G241" s="5">
        <v>0</v>
      </c>
      <c r="H241" s="5">
        <v>0</v>
      </c>
      <c r="I241" s="17">
        <f t="shared" si="21"/>
        <v>0.812031396438613</v>
      </c>
      <c r="J241" s="17">
        <f t="shared" si="22"/>
        <v>0</v>
      </c>
      <c r="K241" s="5">
        <v>7.4409999999999989</v>
      </c>
      <c r="L241" s="5">
        <v>0.71900000000000008</v>
      </c>
      <c r="M241" s="5">
        <v>0.251</v>
      </c>
      <c r="N241" s="5">
        <v>1.8620000000000001</v>
      </c>
      <c r="O241" s="18">
        <f t="shared" si="23"/>
        <v>10.272999999999998</v>
      </c>
      <c r="P241" s="5">
        <v>0.61899999999999999</v>
      </c>
      <c r="Q241" s="5">
        <v>0.39400000000000002</v>
      </c>
      <c r="R241" s="18">
        <f t="shared" si="24"/>
        <v>1.0129999999999999</v>
      </c>
      <c r="S241" s="5">
        <v>0</v>
      </c>
      <c r="T241" s="5">
        <v>10.8</v>
      </c>
      <c r="U241" s="5">
        <v>0.14099999999999999</v>
      </c>
      <c r="V241" s="5">
        <v>1</v>
      </c>
      <c r="W241" s="5">
        <v>0.51100000000000001</v>
      </c>
      <c r="X241" s="5">
        <v>0.52900000000000003</v>
      </c>
      <c r="Y241" s="5">
        <v>0.88200000000000001</v>
      </c>
      <c r="Z241" s="5">
        <v>0</v>
      </c>
      <c r="AA241" s="5">
        <v>0</v>
      </c>
      <c r="AB241" s="5">
        <v>0</v>
      </c>
      <c r="AC241" s="18">
        <f t="shared" si="25"/>
        <v>13.863</v>
      </c>
      <c r="AD241" s="5">
        <v>0.623</v>
      </c>
      <c r="AE241" s="5">
        <v>0.64300000000000002</v>
      </c>
      <c r="AF241" s="5">
        <v>1.9430000000000001</v>
      </c>
      <c r="AG241" s="18">
        <f t="shared" si="26"/>
        <v>3.2090000000000001</v>
      </c>
      <c r="AH241" s="5">
        <v>0</v>
      </c>
      <c r="AI241" s="17">
        <v>1</v>
      </c>
      <c r="AJ241" s="6" t="s">
        <v>510</v>
      </c>
      <c r="AK241" s="19"/>
    </row>
    <row r="242" spans="1:37" x14ac:dyDescent="0.3">
      <c r="A242" s="6" t="s">
        <v>512</v>
      </c>
      <c r="B242" t="s">
        <v>513</v>
      </c>
      <c r="C242" s="14" t="s">
        <v>39</v>
      </c>
      <c r="D242" s="15">
        <v>0.90600000000000003</v>
      </c>
      <c r="E242" s="15">
        <v>1.157</v>
      </c>
      <c r="F242" s="16">
        <v>0.251</v>
      </c>
      <c r="G242" s="5">
        <v>0</v>
      </c>
      <c r="H242" s="5">
        <v>0</v>
      </c>
      <c r="I242" s="17">
        <f t="shared" si="21"/>
        <v>1</v>
      </c>
      <c r="J242" s="17">
        <f t="shared" si="22"/>
        <v>0.20916162489196197</v>
      </c>
      <c r="K242" s="5">
        <v>0.60399999999999998</v>
      </c>
      <c r="L242" s="5">
        <v>5.6000000000000001E-2</v>
      </c>
      <c r="M242" s="5">
        <v>2.0000000000000004E-2</v>
      </c>
      <c r="N242" s="5">
        <v>0.14699999999999999</v>
      </c>
      <c r="O242" s="18">
        <f t="shared" si="23"/>
        <v>0.82700000000000007</v>
      </c>
      <c r="P242" s="5">
        <v>4.9000000000000002E-2</v>
      </c>
      <c r="Q242" s="5">
        <v>0.03</v>
      </c>
      <c r="R242" s="18">
        <f t="shared" si="24"/>
        <v>7.9000000000000001E-2</v>
      </c>
      <c r="S242" s="5">
        <v>0</v>
      </c>
      <c r="T242" s="5">
        <v>0</v>
      </c>
      <c r="U242" s="5">
        <v>1.2E-2</v>
      </c>
      <c r="V242" s="5">
        <v>0</v>
      </c>
      <c r="W242" s="5">
        <v>0.20200000000000001</v>
      </c>
      <c r="X242" s="5">
        <v>3.1E-2</v>
      </c>
      <c r="Y242" s="5">
        <v>0.9</v>
      </c>
      <c r="Z242" s="5">
        <v>1.2E-2</v>
      </c>
      <c r="AA242" s="5">
        <v>0</v>
      </c>
      <c r="AB242" s="5">
        <v>0</v>
      </c>
      <c r="AC242" s="18">
        <f t="shared" si="25"/>
        <v>1.157</v>
      </c>
      <c r="AD242" s="5">
        <v>0</v>
      </c>
      <c r="AE242" s="5">
        <v>0</v>
      </c>
      <c r="AF242" s="5">
        <v>0</v>
      </c>
      <c r="AG242" s="18">
        <f t="shared" si="26"/>
        <v>0</v>
      </c>
      <c r="AH242" s="5">
        <v>0.24199999999999999</v>
      </c>
      <c r="AI242" s="17">
        <v>1</v>
      </c>
      <c r="AJ242" s="6" t="s">
        <v>512</v>
      </c>
      <c r="AK242" s="19"/>
    </row>
    <row r="243" spans="1:37" x14ac:dyDescent="0.3">
      <c r="A243" s="6" t="s">
        <v>514</v>
      </c>
      <c r="B243" t="s">
        <v>515</v>
      </c>
      <c r="C243" s="14" t="s">
        <v>39</v>
      </c>
      <c r="D243" s="15">
        <v>7.7709999999999999</v>
      </c>
      <c r="E243" s="15">
        <v>9.9340000000000011</v>
      </c>
      <c r="F243" s="16">
        <v>2.1630000000000011</v>
      </c>
      <c r="G243" s="5">
        <v>0</v>
      </c>
      <c r="H243" s="5">
        <v>0</v>
      </c>
      <c r="I243" s="17">
        <f t="shared" si="21"/>
        <v>0.51140891886450568</v>
      </c>
      <c r="J243" s="17">
        <f t="shared" si="22"/>
        <v>0</v>
      </c>
      <c r="K243" s="5">
        <v>5.1909999999999998</v>
      </c>
      <c r="L243" s="5">
        <v>0.46900000000000003</v>
      </c>
      <c r="M243" s="5">
        <v>0.16399999999999998</v>
      </c>
      <c r="N243" s="5">
        <v>1.274</v>
      </c>
      <c r="O243" s="18">
        <f t="shared" si="23"/>
        <v>7.0979999999999999</v>
      </c>
      <c r="P243" s="5">
        <v>0.42099999999999999</v>
      </c>
      <c r="Q243" s="5">
        <v>0.252</v>
      </c>
      <c r="R243" s="18">
        <f t="shared" si="24"/>
        <v>0.67300000000000004</v>
      </c>
      <c r="S243" s="5">
        <v>0</v>
      </c>
      <c r="T243" s="5">
        <v>5.5220000000000002</v>
      </c>
      <c r="U243" s="5">
        <v>0</v>
      </c>
      <c r="V243" s="5">
        <v>0</v>
      </c>
      <c r="W243" s="5">
        <v>0.45700000000000002</v>
      </c>
      <c r="X243" s="5">
        <v>0.33500000000000002</v>
      </c>
      <c r="Y243" s="5">
        <v>0</v>
      </c>
      <c r="Z243" s="5">
        <v>0.152</v>
      </c>
      <c r="AA243" s="5">
        <v>0</v>
      </c>
      <c r="AB243" s="5">
        <v>0</v>
      </c>
      <c r="AC243" s="18">
        <f t="shared" si="25"/>
        <v>6.4660000000000002</v>
      </c>
      <c r="AD243" s="5">
        <v>0</v>
      </c>
      <c r="AE243" s="5">
        <v>2.8620000000000001</v>
      </c>
      <c r="AF243" s="5">
        <v>0.60599999999999998</v>
      </c>
      <c r="AG243" s="18">
        <f t="shared" si="26"/>
        <v>3.468</v>
      </c>
      <c r="AH243" s="5">
        <v>0</v>
      </c>
      <c r="AI243" s="17">
        <v>0.78569999999999995</v>
      </c>
      <c r="AJ243" s="6" t="s">
        <v>514</v>
      </c>
      <c r="AK243" s="19"/>
    </row>
    <row r="244" spans="1:37" x14ac:dyDescent="0.3">
      <c r="A244" s="6" t="s">
        <v>516</v>
      </c>
      <c r="B244" t="s">
        <v>517</v>
      </c>
      <c r="C244" s="14" t="s">
        <v>39</v>
      </c>
      <c r="D244" s="15">
        <v>3.2000000000000001E-2</v>
      </c>
      <c r="E244" s="15">
        <v>0</v>
      </c>
      <c r="F244" s="16">
        <v>-3.2000000000000001E-2</v>
      </c>
      <c r="G244" s="5">
        <v>-0.03</v>
      </c>
      <c r="H244" s="5">
        <v>-2E-3</v>
      </c>
      <c r="I244" s="17">
        <f t="shared" si="21"/>
        <v>0</v>
      </c>
      <c r="J244" s="17">
        <f t="shared" si="22"/>
        <v>0</v>
      </c>
      <c r="K244" s="5">
        <v>0.02</v>
      </c>
      <c r="L244" s="5">
        <v>2E-3</v>
      </c>
      <c r="M244" s="5">
        <v>1E-3</v>
      </c>
      <c r="N244" s="5">
        <v>6.0000000000000001E-3</v>
      </c>
      <c r="O244" s="18">
        <f t="shared" si="23"/>
        <v>2.8999999999999998E-2</v>
      </c>
      <c r="P244" s="5">
        <v>2E-3</v>
      </c>
      <c r="Q244" s="5">
        <v>1E-3</v>
      </c>
      <c r="R244" s="18">
        <f t="shared" si="24"/>
        <v>3.0000000000000001E-3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18">
        <f t="shared" si="25"/>
        <v>0</v>
      </c>
      <c r="AD244" s="5">
        <v>0</v>
      </c>
      <c r="AE244" s="5">
        <v>0</v>
      </c>
      <c r="AF244" s="5">
        <v>0</v>
      </c>
      <c r="AG244" s="18">
        <f t="shared" si="26"/>
        <v>0</v>
      </c>
      <c r="AH244" s="5">
        <v>0</v>
      </c>
      <c r="AI244" s="17">
        <v>0</v>
      </c>
      <c r="AJ244" s="6" t="s">
        <v>516</v>
      </c>
      <c r="AK244" s="19"/>
    </row>
    <row r="245" spans="1:37" x14ac:dyDescent="0.3">
      <c r="A245" s="6" t="s">
        <v>518</v>
      </c>
      <c r="B245" t="s">
        <v>519</v>
      </c>
      <c r="C245" s="14" t="s">
        <v>39</v>
      </c>
      <c r="D245" s="15">
        <v>12.516</v>
      </c>
      <c r="E245" s="15">
        <v>39.943999999999996</v>
      </c>
      <c r="F245" s="16">
        <v>27.427999999999997</v>
      </c>
      <c r="G245" s="5">
        <v>0</v>
      </c>
      <c r="H245" s="5">
        <v>0</v>
      </c>
      <c r="I245" s="17">
        <f t="shared" si="21"/>
        <v>0.3943020228319648</v>
      </c>
      <c r="J245" s="17">
        <f t="shared" si="22"/>
        <v>0</v>
      </c>
      <c r="K245" s="5">
        <v>8.3550000000000004</v>
      </c>
      <c r="L245" s="5">
        <v>0.76400000000000001</v>
      </c>
      <c r="M245" s="5">
        <v>0.26800000000000002</v>
      </c>
      <c r="N245" s="5">
        <v>2.0379999999999998</v>
      </c>
      <c r="O245" s="18">
        <f t="shared" si="23"/>
        <v>11.425000000000001</v>
      </c>
      <c r="P245" s="5">
        <v>0.67900000000000005</v>
      </c>
      <c r="Q245" s="5">
        <v>0.41199999999999998</v>
      </c>
      <c r="R245" s="18">
        <f t="shared" si="24"/>
        <v>1.091</v>
      </c>
      <c r="S245" s="5">
        <v>0</v>
      </c>
      <c r="T245" s="5">
        <v>9.8000000000000007</v>
      </c>
      <c r="U245" s="5">
        <v>0.41399999999999998</v>
      </c>
      <c r="V245" s="5">
        <v>1</v>
      </c>
      <c r="W245" s="5">
        <v>0.71</v>
      </c>
      <c r="X245" s="5">
        <v>0.63500000000000001</v>
      </c>
      <c r="Y245" s="5">
        <v>3</v>
      </c>
      <c r="Z245" s="5">
        <v>0.191</v>
      </c>
      <c r="AA245" s="5">
        <v>0</v>
      </c>
      <c r="AB245" s="5">
        <v>0</v>
      </c>
      <c r="AC245" s="18">
        <f t="shared" si="25"/>
        <v>15.75</v>
      </c>
      <c r="AD245" s="5">
        <v>0</v>
      </c>
      <c r="AE245" s="5">
        <v>17.945999999999998</v>
      </c>
      <c r="AF245" s="5">
        <v>6.2479999999999993</v>
      </c>
      <c r="AG245" s="18">
        <f t="shared" si="26"/>
        <v>24.193999999999996</v>
      </c>
      <c r="AH245" s="5">
        <v>0</v>
      </c>
      <c r="AI245" s="17">
        <v>1</v>
      </c>
      <c r="AJ245" s="6" t="s">
        <v>518</v>
      </c>
      <c r="AK245" s="19"/>
    </row>
    <row r="246" spans="1:37" x14ac:dyDescent="0.3">
      <c r="A246" s="6" t="s">
        <v>520</v>
      </c>
      <c r="B246" t="s">
        <v>521</v>
      </c>
      <c r="C246" s="14" t="s">
        <v>39</v>
      </c>
      <c r="D246" s="15">
        <v>33.35</v>
      </c>
      <c r="E246" s="15">
        <v>67.05</v>
      </c>
      <c r="F246" s="16">
        <v>33.699999999999996</v>
      </c>
      <c r="G246" s="5">
        <v>0</v>
      </c>
      <c r="H246" s="5">
        <v>0</v>
      </c>
      <c r="I246" s="17">
        <f t="shared" si="21"/>
        <v>0.47561521252796418</v>
      </c>
      <c r="J246" s="17">
        <f t="shared" si="22"/>
        <v>0</v>
      </c>
      <c r="K246" s="5">
        <v>22.827999999999999</v>
      </c>
      <c r="L246" s="5">
        <v>1.8540000000000001</v>
      </c>
      <c r="M246" s="5">
        <v>0.64900000000000002</v>
      </c>
      <c r="N246" s="5">
        <v>5.282</v>
      </c>
      <c r="O246" s="18">
        <f t="shared" si="23"/>
        <v>30.613</v>
      </c>
      <c r="P246" s="5">
        <v>1.7730000000000001</v>
      </c>
      <c r="Q246" s="5">
        <v>0.96399999999999997</v>
      </c>
      <c r="R246" s="18">
        <f t="shared" si="24"/>
        <v>2.7370000000000001</v>
      </c>
      <c r="S246" s="5">
        <v>0</v>
      </c>
      <c r="T246" s="5">
        <v>26.116999999999997</v>
      </c>
      <c r="U246" s="5">
        <v>1.3160000000000001</v>
      </c>
      <c r="V246" s="5">
        <v>0</v>
      </c>
      <c r="W246" s="5">
        <v>2.4889999999999999</v>
      </c>
      <c r="X246" s="5">
        <v>1.2490000000000001</v>
      </c>
      <c r="Y246" s="5">
        <v>0</v>
      </c>
      <c r="Z246" s="5">
        <v>0.71899999999999997</v>
      </c>
      <c r="AA246" s="5">
        <v>0</v>
      </c>
      <c r="AB246" s="5">
        <v>0</v>
      </c>
      <c r="AC246" s="18">
        <f t="shared" si="25"/>
        <v>31.889999999999997</v>
      </c>
      <c r="AD246" s="5">
        <v>8.125</v>
      </c>
      <c r="AE246" s="5">
        <v>17.385000000000002</v>
      </c>
      <c r="AF246" s="5">
        <v>9.65</v>
      </c>
      <c r="AG246" s="18">
        <f t="shared" si="26"/>
        <v>35.160000000000004</v>
      </c>
      <c r="AH246" s="5">
        <v>0</v>
      </c>
      <c r="AI246" s="17">
        <v>1</v>
      </c>
      <c r="AJ246" s="6" t="s">
        <v>520</v>
      </c>
      <c r="AK246" s="19"/>
    </row>
    <row r="247" spans="1:37" x14ac:dyDescent="0.3">
      <c r="A247" s="6" t="s">
        <v>522</v>
      </c>
      <c r="B247" t="s">
        <v>523</v>
      </c>
      <c r="C247" s="14" t="s">
        <v>39</v>
      </c>
      <c r="D247" s="15">
        <v>0.24000000000000002</v>
      </c>
      <c r="E247" s="15">
        <v>0.23899999999999999</v>
      </c>
      <c r="F247" s="16">
        <v>-1.0000000000000286E-3</v>
      </c>
      <c r="G247" s="5">
        <v>-1E-3</v>
      </c>
      <c r="H247" s="5">
        <v>0</v>
      </c>
      <c r="I247" s="17">
        <f t="shared" si="21"/>
        <v>0</v>
      </c>
      <c r="J247" s="17">
        <f t="shared" si="22"/>
        <v>0</v>
      </c>
      <c r="K247" s="5">
        <v>0.13300000000000001</v>
      </c>
      <c r="L247" s="5">
        <v>2.3E-2</v>
      </c>
      <c r="M247" s="5">
        <v>8.0000000000000002E-3</v>
      </c>
      <c r="N247" s="5">
        <v>4.7E-2</v>
      </c>
      <c r="O247" s="18">
        <f t="shared" si="23"/>
        <v>0.21100000000000002</v>
      </c>
      <c r="P247" s="5">
        <v>1.4999999999999999E-2</v>
      </c>
      <c r="Q247" s="5">
        <v>1.4E-2</v>
      </c>
      <c r="R247" s="18">
        <f t="shared" si="24"/>
        <v>2.8999999999999998E-2</v>
      </c>
      <c r="S247" s="5">
        <v>0</v>
      </c>
      <c r="T247" s="5">
        <v>0.17299999999999999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18">
        <f t="shared" si="25"/>
        <v>0.17299999999999999</v>
      </c>
      <c r="AD247" s="5">
        <v>0</v>
      </c>
      <c r="AE247" s="5">
        <v>0</v>
      </c>
      <c r="AF247" s="5">
        <v>6.6000000000000003E-2</v>
      </c>
      <c r="AG247" s="18">
        <f t="shared" si="26"/>
        <v>6.6000000000000003E-2</v>
      </c>
      <c r="AH247" s="5">
        <v>0</v>
      </c>
      <c r="AI247" s="17">
        <v>0</v>
      </c>
      <c r="AJ247" s="6" t="s">
        <v>522</v>
      </c>
      <c r="AK247" s="19"/>
    </row>
    <row r="248" spans="1:37" x14ac:dyDescent="0.3">
      <c r="A248" s="6" t="s">
        <v>524</v>
      </c>
      <c r="B248" t="s">
        <v>525</v>
      </c>
      <c r="C248" s="14" t="s">
        <v>39</v>
      </c>
      <c r="D248" s="15">
        <v>0.125</v>
      </c>
      <c r="E248" s="15">
        <v>2.4580000000000002</v>
      </c>
      <c r="F248" s="16">
        <v>2.3330000000000002</v>
      </c>
      <c r="G248" s="5">
        <v>0</v>
      </c>
      <c r="H248" s="5">
        <v>0</v>
      </c>
      <c r="I248" s="17">
        <f t="shared" si="21"/>
        <v>0.4068348250610252</v>
      </c>
      <c r="J248" s="17">
        <f t="shared" si="22"/>
        <v>0</v>
      </c>
      <c r="K248" s="5">
        <v>8.3000000000000004E-2</v>
      </c>
      <c r="L248" s="5">
        <v>8.0000000000000002E-3</v>
      </c>
      <c r="M248" s="5">
        <v>2E-3</v>
      </c>
      <c r="N248" s="5">
        <v>2.1000000000000001E-2</v>
      </c>
      <c r="O248" s="18">
        <f t="shared" si="23"/>
        <v>0.114</v>
      </c>
      <c r="P248" s="5">
        <v>7.0000000000000001E-3</v>
      </c>
      <c r="Q248" s="5">
        <v>4.0000000000000001E-3</v>
      </c>
      <c r="R248" s="18">
        <f t="shared" si="24"/>
        <v>1.0999999999999999E-2</v>
      </c>
      <c r="S248" s="5">
        <v>0</v>
      </c>
      <c r="T248" s="5">
        <v>1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18">
        <f t="shared" si="25"/>
        <v>1</v>
      </c>
      <c r="AD248" s="5">
        <v>0</v>
      </c>
      <c r="AE248" s="5">
        <v>1</v>
      </c>
      <c r="AF248" s="5">
        <v>0.45800000000000002</v>
      </c>
      <c r="AG248" s="18">
        <f t="shared" si="26"/>
        <v>1.458</v>
      </c>
      <c r="AH248" s="5">
        <v>0</v>
      </c>
      <c r="AI248" s="17">
        <v>1</v>
      </c>
      <c r="AJ248" s="6" t="s">
        <v>524</v>
      </c>
      <c r="AK248" s="19"/>
    </row>
    <row r="249" spans="1:37" x14ac:dyDescent="0.3">
      <c r="A249" s="6" t="s">
        <v>526</v>
      </c>
      <c r="B249" t="s">
        <v>527</v>
      </c>
      <c r="C249" s="14" t="s">
        <v>39</v>
      </c>
      <c r="D249" s="15">
        <v>33.105000000000004</v>
      </c>
      <c r="E249" s="15">
        <v>48.344999999999999</v>
      </c>
      <c r="F249" s="16">
        <v>15.239999999999995</v>
      </c>
      <c r="G249" s="5">
        <v>0</v>
      </c>
      <c r="H249" s="5">
        <v>0</v>
      </c>
      <c r="I249" s="17">
        <f t="shared" si="21"/>
        <v>0.80575033612576274</v>
      </c>
      <c r="J249" s="17">
        <f t="shared" si="22"/>
        <v>0.14065570379563552</v>
      </c>
      <c r="K249" s="5">
        <v>22.770000000000003</v>
      </c>
      <c r="L249" s="5">
        <v>1.8180000000000001</v>
      </c>
      <c r="M249" s="5">
        <v>0.63900000000000001</v>
      </c>
      <c r="N249" s="5">
        <v>5.1829999999999998</v>
      </c>
      <c r="O249" s="18">
        <f t="shared" si="23"/>
        <v>30.410000000000004</v>
      </c>
      <c r="P249" s="5">
        <v>1.7530000000000001</v>
      </c>
      <c r="Q249" s="5">
        <v>0.94199999999999995</v>
      </c>
      <c r="R249" s="18">
        <f t="shared" si="24"/>
        <v>2.6950000000000003</v>
      </c>
      <c r="S249" s="5">
        <v>0</v>
      </c>
      <c r="T249" s="5">
        <v>19</v>
      </c>
      <c r="U249" s="5">
        <v>1.415</v>
      </c>
      <c r="V249" s="5">
        <v>2</v>
      </c>
      <c r="W249" s="5">
        <v>3.5129999999999999</v>
      </c>
      <c r="X249" s="5">
        <v>3.2450000000000001</v>
      </c>
      <c r="Y249" s="5">
        <v>9.5370000000000008</v>
      </c>
      <c r="Z249" s="5">
        <v>0.24399999999999999</v>
      </c>
      <c r="AA249" s="5">
        <v>0</v>
      </c>
      <c r="AB249" s="5">
        <v>0</v>
      </c>
      <c r="AC249" s="18">
        <f t="shared" si="25"/>
        <v>38.954000000000001</v>
      </c>
      <c r="AD249" s="5">
        <v>0</v>
      </c>
      <c r="AE249" s="5">
        <v>3.0620000000000003</v>
      </c>
      <c r="AF249" s="5">
        <v>6.3290000000000006</v>
      </c>
      <c r="AG249" s="18">
        <f t="shared" si="26"/>
        <v>9.3910000000000018</v>
      </c>
      <c r="AH249" s="5">
        <v>6.8</v>
      </c>
      <c r="AI249" s="17">
        <v>1</v>
      </c>
      <c r="AJ249" s="6" t="s">
        <v>526</v>
      </c>
      <c r="AK249" s="19"/>
    </row>
    <row r="250" spans="1:37" x14ac:dyDescent="0.3">
      <c r="A250" s="6" t="s">
        <v>528</v>
      </c>
      <c r="B250" t="s">
        <v>529</v>
      </c>
      <c r="C250" s="14" t="s">
        <v>39</v>
      </c>
      <c r="D250" s="15">
        <v>24.026000000000003</v>
      </c>
      <c r="E250" s="15">
        <v>40.555999999999997</v>
      </c>
      <c r="F250" s="16">
        <v>16.529999999999994</v>
      </c>
      <c r="G250" s="5">
        <v>0</v>
      </c>
      <c r="H250" s="5">
        <v>0</v>
      </c>
      <c r="I250" s="17">
        <f t="shared" si="21"/>
        <v>0.88117664463951073</v>
      </c>
      <c r="J250" s="17">
        <f t="shared" si="22"/>
        <v>0.13265608048130981</v>
      </c>
      <c r="K250" s="5">
        <v>16.183</v>
      </c>
      <c r="L250" s="5">
        <v>1.4060000000000001</v>
      </c>
      <c r="M250" s="5">
        <v>0.49199999999999999</v>
      </c>
      <c r="N250" s="5">
        <v>3.9030000000000005</v>
      </c>
      <c r="O250" s="18">
        <f t="shared" si="23"/>
        <v>21.984000000000002</v>
      </c>
      <c r="P250" s="5">
        <v>1.2949999999999999</v>
      </c>
      <c r="Q250" s="5">
        <v>0.747</v>
      </c>
      <c r="R250" s="18">
        <f t="shared" si="24"/>
        <v>2.0419999999999998</v>
      </c>
      <c r="S250" s="5">
        <v>4.1000000000000002E-2</v>
      </c>
      <c r="T250" s="5">
        <v>17.466999999999999</v>
      </c>
      <c r="U250" s="5">
        <v>0.86899999999999999</v>
      </c>
      <c r="V250" s="5">
        <v>4</v>
      </c>
      <c r="W250" s="5">
        <v>2.036</v>
      </c>
      <c r="X250" s="5">
        <v>2.1040000000000001</v>
      </c>
      <c r="Y250" s="5">
        <v>8.7620000000000005</v>
      </c>
      <c r="Z250" s="5">
        <v>0.22900000000000001</v>
      </c>
      <c r="AA250" s="5">
        <v>0.22900000000000001</v>
      </c>
      <c r="AB250" s="5">
        <v>0</v>
      </c>
      <c r="AC250" s="18">
        <f t="shared" si="25"/>
        <v>35.736999999999995</v>
      </c>
      <c r="AD250" s="5">
        <v>0</v>
      </c>
      <c r="AE250" s="5">
        <v>1.7889999999999997</v>
      </c>
      <c r="AF250" s="5">
        <v>3.0300000000000002</v>
      </c>
      <c r="AG250" s="18">
        <f t="shared" si="26"/>
        <v>4.819</v>
      </c>
      <c r="AH250" s="5">
        <v>5.38</v>
      </c>
      <c r="AI250" s="17">
        <v>1</v>
      </c>
      <c r="AJ250" s="6" t="s">
        <v>528</v>
      </c>
      <c r="AK250" s="19"/>
    </row>
    <row r="251" spans="1:37" x14ac:dyDescent="0.3">
      <c r="A251" s="6" t="s">
        <v>530</v>
      </c>
      <c r="B251" t="s">
        <v>531</v>
      </c>
      <c r="C251" s="14" t="s">
        <v>39</v>
      </c>
      <c r="D251" s="15">
        <v>1.7260000000000002</v>
      </c>
      <c r="E251" s="15">
        <v>1.4649999999999999</v>
      </c>
      <c r="F251" s="16">
        <v>-0.26100000000000034</v>
      </c>
      <c r="G251" s="5">
        <v>-0.245</v>
      </c>
      <c r="H251" s="5">
        <v>-1.6E-2</v>
      </c>
      <c r="I251" s="17">
        <f t="shared" si="21"/>
        <v>0.58703071672354945</v>
      </c>
      <c r="J251" s="17">
        <f t="shared" si="22"/>
        <v>0.9767918088737203</v>
      </c>
      <c r="K251" s="5">
        <v>1.153</v>
      </c>
      <c r="L251" s="5">
        <v>0.106</v>
      </c>
      <c r="M251" s="5">
        <v>3.7000000000000005E-2</v>
      </c>
      <c r="N251" s="5">
        <v>0.27900000000000003</v>
      </c>
      <c r="O251" s="18">
        <f t="shared" si="23"/>
        <v>1.5750000000000002</v>
      </c>
      <c r="P251" s="5">
        <v>9.4E-2</v>
      </c>
      <c r="Q251" s="5">
        <v>5.7000000000000002E-2</v>
      </c>
      <c r="R251" s="18">
        <f t="shared" si="24"/>
        <v>0.151</v>
      </c>
      <c r="S251" s="5">
        <v>0</v>
      </c>
      <c r="T251" s="5">
        <v>5.6000000000000001E-2</v>
      </c>
      <c r="U251" s="5">
        <v>3.1E-2</v>
      </c>
      <c r="V251" s="5">
        <v>0</v>
      </c>
      <c r="W251" s="5">
        <v>0</v>
      </c>
      <c r="X251" s="5">
        <v>0.7599999999999999</v>
      </c>
      <c r="Y251" s="5">
        <v>0</v>
      </c>
      <c r="Z251" s="5">
        <v>1.2999999999999999E-2</v>
      </c>
      <c r="AA251" s="5">
        <v>0</v>
      </c>
      <c r="AB251" s="5">
        <v>0</v>
      </c>
      <c r="AC251" s="18">
        <f t="shared" si="25"/>
        <v>0.85999999999999988</v>
      </c>
      <c r="AD251" s="5">
        <v>0</v>
      </c>
      <c r="AE251" s="5">
        <v>0</v>
      </c>
      <c r="AF251" s="5">
        <v>0.60499999999999998</v>
      </c>
      <c r="AG251" s="18">
        <f t="shared" si="26"/>
        <v>0.60499999999999998</v>
      </c>
      <c r="AH251" s="5">
        <v>1.431</v>
      </c>
      <c r="AI251" s="17">
        <v>1</v>
      </c>
      <c r="AJ251" s="6" t="s">
        <v>530</v>
      </c>
      <c r="AK251" s="19"/>
    </row>
    <row r="252" spans="1:37" x14ac:dyDescent="0.3">
      <c r="A252" s="6" t="s">
        <v>532</v>
      </c>
      <c r="B252" t="s">
        <v>533</v>
      </c>
      <c r="C252" s="14" t="s">
        <v>39</v>
      </c>
      <c r="D252" s="15">
        <v>1.8909999999999998</v>
      </c>
      <c r="E252" s="15">
        <v>2.0620000000000003</v>
      </c>
      <c r="F252" s="16">
        <v>0.17100000000000048</v>
      </c>
      <c r="G252" s="5">
        <v>0</v>
      </c>
      <c r="H252" s="5">
        <v>0</v>
      </c>
      <c r="I252" s="17">
        <f t="shared" si="21"/>
        <v>0.53734238603297768</v>
      </c>
      <c r="J252" s="17">
        <f t="shared" si="22"/>
        <v>0.62172647914645962</v>
      </c>
      <c r="K252" s="5">
        <v>1.2729999999999999</v>
      </c>
      <c r="L252" s="5">
        <v>0.112</v>
      </c>
      <c r="M252" s="5">
        <v>3.9000000000000007E-2</v>
      </c>
      <c r="N252" s="5">
        <v>0.30499999999999999</v>
      </c>
      <c r="O252" s="18">
        <f t="shared" si="23"/>
        <v>1.7289999999999999</v>
      </c>
      <c r="P252" s="5">
        <v>0.10200000000000001</v>
      </c>
      <c r="Q252" s="5">
        <v>0.06</v>
      </c>
      <c r="R252" s="18">
        <f t="shared" si="24"/>
        <v>0.16200000000000001</v>
      </c>
      <c r="S252" s="5">
        <v>0</v>
      </c>
      <c r="T252" s="5">
        <v>0.51</v>
      </c>
      <c r="U252" s="5">
        <v>0</v>
      </c>
      <c r="V252" s="5">
        <v>0</v>
      </c>
      <c r="W252" s="5">
        <v>0.19500000000000001</v>
      </c>
      <c r="X252" s="5">
        <v>6.8000000000000005E-2</v>
      </c>
      <c r="Y252" s="5">
        <v>0.25</v>
      </c>
      <c r="Z252" s="5">
        <v>8.5000000000000006E-2</v>
      </c>
      <c r="AA252" s="5">
        <v>0</v>
      </c>
      <c r="AB252" s="5">
        <v>0</v>
      </c>
      <c r="AC252" s="18">
        <f t="shared" si="25"/>
        <v>1.1080000000000001</v>
      </c>
      <c r="AD252" s="5">
        <v>0</v>
      </c>
      <c r="AE252" s="5">
        <v>0.41300000000000003</v>
      </c>
      <c r="AF252" s="5">
        <v>0.54100000000000004</v>
      </c>
      <c r="AG252" s="18">
        <f t="shared" si="26"/>
        <v>0.95400000000000007</v>
      </c>
      <c r="AH252" s="5">
        <v>1.2819999999999998</v>
      </c>
      <c r="AI252" s="17">
        <v>1</v>
      </c>
      <c r="AJ252" s="6" t="s">
        <v>532</v>
      </c>
      <c r="AK252" s="19"/>
    </row>
    <row r="253" spans="1:37" x14ac:dyDescent="0.3">
      <c r="A253" s="6" t="s">
        <v>534</v>
      </c>
      <c r="B253" t="s">
        <v>535</v>
      </c>
      <c r="C253" s="14" t="s">
        <v>39</v>
      </c>
      <c r="D253" s="15">
        <v>27.311000000000003</v>
      </c>
      <c r="E253" s="15">
        <v>64.158000000000001</v>
      </c>
      <c r="F253" s="16">
        <v>36.846999999999994</v>
      </c>
      <c r="G253" s="5">
        <v>0</v>
      </c>
      <c r="H253" s="5">
        <v>0</v>
      </c>
      <c r="I253" s="17">
        <f t="shared" si="21"/>
        <v>0.5288350634371396</v>
      </c>
      <c r="J253" s="17">
        <f t="shared" si="22"/>
        <v>3.792200505003273E-2</v>
      </c>
      <c r="K253" s="5">
        <v>17.771000000000001</v>
      </c>
      <c r="L253" s="5">
        <v>1.8029999999999999</v>
      </c>
      <c r="M253" s="5">
        <v>0.62900000000000011</v>
      </c>
      <c r="N253" s="5">
        <v>4.5940000000000003</v>
      </c>
      <c r="O253" s="18">
        <f t="shared" si="23"/>
        <v>24.797000000000004</v>
      </c>
      <c r="P253" s="5">
        <v>1.514</v>
      </c>
      <c r="Q253" s="5">
        <v>1</v>
      </c>
      <c r="R253" s="18">
        <f t="shared" si="24"/>
        <v>2.5140000000000002</v>
      </c>
      <c r="S253" s="5">
        <v>0</v>
      </c>
      <c r="T253" s="5">
        <v>24.271999999999998</v>
      </c>
      <c r="U253" s="5">
        <v>0.65700000000000003</v>
      </c>
      <c r="V253" s="5">
        <v>2</v>
      </c>
      <c r="W253" s="5">
        <v>0</v>
      </c>
      <c r="X253" s="5">
        <v>0</v>
      </c>
      <c r="Y253" s="5">
        <v>7</v>
      </c>
      <c r="Z253" s="5">
        <v>0</v>
      </c>
      <c r="AA253" s="5">
        <v>0</v>
      </c>
      <c r="AB253" s="5">
        <v>0</v>
      </c>
      <c r="AC253" s="18">
        <f t="shared" si="25"/>
        <v>33.929000000000002</v>
      </c>
      <c r="AD253" s="5">
        <v>0</v>
      </c>
      <c r="AE253" s="5">
        <v>21.771000000000001</v>
      </c>
      <c r="AF253" s="5">
        <v>8.4580000000000002</v>
      </c>
      <c r="AG253" s="18">
        <f t="shared" si="26"/>
        <v>30.228999999999999</v>
      </c>
      <c r="AH253" s="5">
        <v>2.4329999999999998</v>
      </c>
      <c r="AI253" s="17">
        <v>1</v>
      </c>
      <c r="AJ253" s="6" t="s">
        <v>534</v>
      </c>
      <c r="AK253" s="19"/>
    </row>
    <row r="254" spans="1:37" x14ac:dyDescent="0.3">
      <c r="A254" s="6" t="s">
        <v>536</v>
      </c>
      <c r="B254" t="s">
        <v>537</v>
      </c>
      <c r="C254" s="14" t="s">
        <v>39</v>
      </c>
      <c r="D254" s="15">
        <v>4.0910000000000002</v>
      </c>
      <c r="E254" s="15">
        <v>7.4110000000000005</v>
      </c>
      <c r="F254" s="16">
        <v>3.3200000000000003</v>
      </c>
      <c r="G254" s="5">
        <v>0</v>
      </c>
      <c r="H254" s="5">
        <v>0</v>
      </c>
      <c r="I254" s="17">
        <f t="shared" si="21"/>
        <v>0.81689380650384558</v>
      </c>
      <c r="J254" s="17">
        <f t="shared" si="22"/>
        <v>0</v>
      </c>
      <c r="K254" s="5">
        <v>2.8469999999999995</v>
      </c>
      <c r="L254" s="5">
        <v>0.21200000000000002</v>
      </c>
      <c r="M254" s="5">
        <v>7.4999999999999997E-2</v>
      </c>
      <c r="N254" s="5">
        <v>0.63600000000000001</v>
      </c>
      <c r="O254" s="18">
        <f t="shared" si="23"/>
        <v>3.77</v>
      </c>
      <c r="P254" s="5">
        <v>0.21399999999999997</v>
      </c>
      <c r="Q254" s="5">
        <v>0.107</v>
      </c>
      <c r="R254" s="18">
        <f t="shared" si="24"/>
        <v>0.32099999999999995</v>
      </c>
      <c r="S254" s="5">
        <v>0</v>
      </c>
      <c r="T254" s="5">
        <v>3.6</v>
      </c>
      <c r="U254" s="5">
        <v>0.158</v>
      </c>
      <c r="V254" s="5">
        <v>1</v>
      </c>
      <c r="W254" s="5">
        <v>0</v>
      </c>
      <c r="X254" s="5">
        <v>0.29599999999999999</v>
      </c>
      <c r="Y254" s="5">
        <v>1</v>
      </c>
      <c r="Z254" s="5">
        <v>0</v>
      </c>
      <c r="AA254" s="5">
        <v>0</v>
      </c>
      <c r="AB254" s="5">
        <v>0</v>
      </c>
      <c r="AC254" s="18">
        <f t="shared" si="25"/>
        <v>6.0540000000000003</v>
      </c>
      <c r="AD254" s="5">
        <v>0</v>
      </c>
      <c r="AE254" s="5">
        <v>0</v>
      </c>
      <c r="AF254" s="5">
        <v>1.3570000000000002</v>
      </c>
      <c r="AG254" s="18">
        <f t="shared" si="26"/>
        <v>1.3570000000000002</v>
      </c>
      <c r="AH254" s="5">
        <v>0</v>
      </c>
      <c r="AI254" s="17">
        <v>1</v>
      </c>
      <c r="AJ254" s="6" t="s">
        <v>536</v>
      </c>
      <c r="AK254" s="19"/>
    </row>
    <row r="255" spans="1:37" x14ac:dyDescent="0.3">
      <c r="A255" s="6" t="s">
        <v>538</v>
      </c>
      <c r="B255" t="s">
        <v>539</v>
      </c>
      <c r="C255" s="14" t="s">
        <v>39</v>
      </c>
      <c r="D255" s="15">
        <v>0.626</v>
      </c>
      <c r="E255" s="15">
        <v>0.68700000000000006</v>
      </c>
      <c r="F255" s="16">
        <v>6.1000000000000054E-2</v>
      </c>
      <c r="G255" s="5">
        <v>0</v>
      </c>
      <c r="H255" s="5">
        <v>0</v>
      </c>
      <c r="I255" s="17">
        <f t="shared" si="21"/>
        <v>1</v>
      </c>
      <c r="J255" s="17">
        <f t="shared" si="22"/>
        <v>0</v>
      </c>
      <c r="K255" s="5">
        <v>0.34599999999999997</v>
      </c>
      <c r="L255" s="5">
        <v>0.06</v>
      </c>
      <c r="M255" s="5">
        <v>2.1000000000000001E-2</v>
      </c>
      <c r="N255" s="5">
        <v>0.123</v>
      </c>
      <c r="O255" s="18">
        <f t="shared" si="23"/>
        <v>0.55000000000000004</v>
      </c>
      <c r="P255" s="5">
        <v>3.9E-2</v>
      </c>
      <c r="Q255" s="5">
        <v>3.6999999999999998E-2</v>
      </c>
      <c r="R255" s="18">
        <f t="shared" si="24"/>
        <v>7.5999999999999998E-2</v>
      </c>
      <c r="S255" s="5">
        <v>0</v>
      </c>
      <c r="T255" s="5">
        <v>0.68700000000000006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18">
        <f t="shared" si="25"/>
        <v>0.68700000000000006</v>
      </c>
      <c r="AD255" s="5">
        <v>0</v>
      </c>
      <c r="AE255" s="5">
        <v>0</v>
      </c>
      <c r="AF255" s="5">
        <v>0</v>
      </c>
      <c r="AG255" s="18">
        <f t="shared" si="26"/>
        <v>0</v>
      </c>
      <c r="AH255" s="5">
        <v>0</v>
      </c>
      <c r="AI255" s="17">
        <v>1</v>
      </c>
      <c r="AJ255" s="6" t="s">
        <v>538</v>
      </c>
      <c r="AK255" s="19"/>
    </row>
    <row r="256" spans="1:37" x14ac:dyDescent="0.3">
      <c r="A256" s="6" t="s">
        <v>540</v>
      </c>
      <c r="B256" t="s">
        <v>541</v>
      </c>
      <c r="C256" s="14" t="s">
        <v>94</v>
      </c>
      <c r="D256" s="15">
        <v>2.4930000000000003</v>
      </c>
      <c r="E256" s="15">
        <v>5.3550000000000004</v>
      </c>
      <c r="F256" s="16">
        <v>2.8620000000000001</v>
      </c>
      <c r="G256" s="5">
        <v>0</v>
      </c>
      <c r="H256" s="5">
        <v>0</v>
      </c>
      <c r="I256" s="17">
        <f t="shared" si="21"/>
        <v>0.47899159663865543</v>
      </c>
      <c r="J256" s="17">
        <f t="shared" si="22"/>
        <v>0.26143790849673204</v>
      </c>
      <c r="K256" s="5">
        <v>1.484</v>
      </c>
      <c r="L256" s="5">
        <v>0.20400000000000001</v>
      </c>
      <c r="M256" s="5">
        <v>7.0000000000000007E-2</v>
      </c>
      <c r="N256" s="5">
        <v>0.46699999999999997</v>
      </c>
      <c r="O256" s="18">
        <f t="shared" si="23"/>
        <v>2.2250000000000001</v>
      </c>
      <c r="P256" s="5">
        <v>0.14800000000000002</v>
      </c>
      <c r="Q256" s="5">
        <v>0.12</v>
      </c>
      <c r="R256" s="18">
        <f t="shared" si="24"/>
        <v>0.26800000000000002</v>
      </c>
      <c r="S256" s="5">
        <v>0</v>
      </c>
      <c r="T256" s="5">
        <v>2.41</v>
      </c>
      <c r="U256" s="5">
        <v>4.2999999999999997E-2</v>
      </c>
      <c r="V256" s="5">
        <v>0</v>
      </c>
      <c r="W256" s="5">
        <v>8.5999999999999993E-2</v>
      </c>
      <c r="X256" s="5">
        <v>5.0000000000000001E-3</v>
      </c>
      <c r="Y256" s="5">
        <v>0</v>
      </c>
      <c r="Z256" s="5">
        <v>2.1000000000000001E-2</v>
      </c>
      <c r="AA256" s="5">
        <v>0</v>
      </c>
      <c r="AB256" s="5">
        <v>0</v>
      </c>
      <c r="AC256" s="18">
        <f t="shared" si="25"/>
        <v>2.5649999999999999</v>
      </c>
      <c r="AD256" s="5">
        <v>0</v>
      </c>
      <c r="AE256" s="5">
        <v>2.0249999999999999</v>
      </c>
      <c r="AF256" s="5">
        <v>0.76500000000000001</v>
      </c>
      <c r="AG256" s="18">
        <f t="shared" si="26"/>
        <v>2.79</v>
      </c>
      <c r="AH256" s="5">
        <v>1.4000000000000001</v>
      </c>
      <c r="AI256" s="17">
        <v>1</v>
      </c>
      <c r="AJ256" s="6" t="s">
        <v>540</v>
      </c>
      <c r="AK256" s="19"/>
    </row>
    <row r="257" spans="1:37" x14ac:dyDescent="0.3">
      <c r="A257" s="6" t="s">
        <v>542</v>
      </c>
      <c r="B257" t="s">
        <v>543</v>
      </c>
      <c r="C257" s="14" t="s">
        <v>39</v>
      </c>
      <c r="D257" s="15">
        <v>95.491000000000014</v>
      </c>
      <c r="E257" s="15">
        <v>170.71999999999997</v>
      </c>
      <c r="F257" s="16">
        <v>75.228999999999957</v>
      </c>
      <c r="G257" s="5">
        <v>0</v>
      </c>
      <c r="H257" s="5">
        <v>0</v>
      </c>
      <c r="I257" s="17">
        <f t="shared" si="21"/>
        <v>0.70155748477038438</v>
      </c>
      <c r="J257" s="17">
        <f t="shared" si="22"/>
        <v>0</v>
      </c>
      <c r="K257" s="5">
        <v>63.860999999999997</v>
      </c>
      <c r="L257" s="5">
        <v>5.7729999999999997</v>
      </c>
      <c r="M257" s="5">
        <v>2.0190000000000001</v>
      </c>
      <c r="N257" s="5">
        <v>15.554</v>
      </c>
      <c r="O257" s="18">
        <f t="shared" si="23"/>
        <v>87.207000000000008</v>
      </c>
      <c r="P257" s="5">
        <v>5.1790000000000003</v>
      </c>
      <c r="Q257" s="5">
        <v>3.105</v>
      </c>
      <c r="R257" s="18">
        <f t="shared" si="24"/>
        <v>8.2840000000000007</v>
      </c>
      <c r="S257" s="5">
        <v>0.95099999999999996</v>
      </c>
      <c r="T257" s="5">
        <v>85.554999999999993</v>
      </c>
      <c r="U257" s="5">
        <v>4.0369999999999999</v>
      </c>
      <c r="V257" s="5">
        <v>1</v>
      </c>
      <c r="W257" s="5">
        <v>11.953000000000001</v>
      </c>
      <c r="X257" s="5">
        <v>6.2370000000000001</v>
      </c>
      <c r="Y257" s="5">
        <v>10.76</v>
      </c>
      <c r="Z257" s="5">
        <v>2.109</v>
      </c>
      <c r="AA257" s="5">
        <v>0</v>
      </c>
      <c r="AB257" s="5">
        <v>0</v>
      </c>
      <c r="AC257" s="18">
        <f t="shared" si="25"/>
        <v>122.60199999999999</v>
      </c>
      <c r="AD257" s="5">
        <v>0.98899999999999999</v>
      </c>
      <c r="AE257" s="5">
        <v>27.478999999999999</v>
      </c>
      <c r="AF257" s="5">
        <v>19.649999999999999</v>
      </c>
      <c r="AG257" s="18">
        <f t="shared" si="26"/>
        <v>48.117999999999995</v>
      </c>
      <c r="AH257" s="5">
        <v>0</v>
      </c>
      <c r="AI257" s="17">
        <v>0.97689999999999999</v>
      </c>
      <c r="AJ257" s="6" t="s">
        <v>542</v>
      </c>
      <c r="AK257" s="19"/>
    </row>
    <row r="258" spans="1:37" x14ac:dyDescent="0.3">
      <c r="A258" s="6" t="s">
        <v>544</v>
      </c>
      <c r="B258" t="s">
        <v>545</v>
      </c>
      <c r="C258" s="14" t="s">
        <v>39</v>
      </c>
      <c r="D258" s="15">
        <v>0.23699999999999999</v>
      </c>
      <c r="E258" s="15">
        <v>0.60299999999999998</v>
      </c>
      <c r="F258" s="16">
        <v>0.36599999999999999</v>
      </c>
      <c r="G258" s="5">
        <v>0</v>
      </c>
      <c r="H258" s="5">
        <v>0</v>
      </c>
      <c r="I258" s="17">
        <f t="shared" si="21"/>
        <v>0.59369817578772799</v>
      </c>
      <c r="J258" s="17">
        <f t="shared" si="22"/>
        <v>7.4626865671641784E-2</v>
      </c>
      <c r="K258" s="5">
        <v>0.16399999999999998</v>
      </c>
      <c r="L258" s="5">
        <v>1.4E-2</v>
      </c>
      <c r="M258" s="5">
        <v>5.0000000000000001E-3</v>
      </c>
      <c r="N258" s="5">
        <v>3.4999999999999996E-2</v>
      </c>
      <c r="O258" s="18">
        <f t="shared" si="23"/>
        <v>0.218</v>
      </c>
      <c r="P258" s="5">
        <v>1.2E-2</v>
      </c>
      <c r="Q258" s="5">
        <v>7.0000000000000001E-3</v>
      </c>
      <c r="R258" s="18">
        <f t="shared" si="24"/>
        <v>1.9E-2</v>
      </c>
      <c r="S258" s="5">
        <v>0</v>
      </c>
      <c r="T258" s="5">
        <v>0.2</v>
      </c>
      <c r="U258" s="5">
        <v>4.0000000000000001E-3</v>
      </c>
      <c r="V258" s="5">
        <v>0</v>
      </c>
      <c r="W258" s="5">
        <v>1E-3</v>
      </c>
      <c r="X258" s="5">
        <v>1E-3</v>
      </c>
      <c r="Y258" s="5">
        <v>0.152</v>
      </c>
      <c r="Z258" s="5">
        <v>0</v>
      </c>
      <c r="AA258" s="5">
        <v>0</v>
      </c>
      <c r="AB258" s="5">
        <v>0</v>
      </c>
      <c r="AC258" s="18">
        <f t="shared" si="25"/>
        <v>0.35799999999999998</v>
      </c>
      <c r="AD258" s="5">
        <v>0</v>
      </c>
      <c r="AE258" s="5">
        <v>0.245</v>
      </c>
      <c r="AF258" s="5">
        <v>0</v>
      </c>
      <c r="AG258" s="18">
        <f t="shared" si="26"/>
        <v>0.245</v>
      </c>
      <c r="AH258" s="5">
        <v>4.4999999999999991E-2</v>
      </c>
      <c r="AI258" s="17">
        <v>1</v>
      </c>
      <c r="AJ258" s="6" t="s">
        <v>544</v>
      </c>
      <c r="AK258" s="19"/>
    </row>
    <row r="259" spans="1:37" x14ac:dyDescent="0.3">
      <c r="A259" s="6" t="s">
        <v>546</v>
      </c>
      <c r="B259" t="s">
        <v>547</v>
      </c>
      <c r="C259" s="14" t="s">
        <v>39</v>
      </c>
      <c r="D259" s="15">
        <v>0.496</v>
      </c>
      <c r="E259" s="15">
        <v>1.3639999999999999</v>
      </c>
      <c r="F259" s="16">
        <v>0.86799999999999988</v>
      </c>
      <c r="G259" s="5">
        <v>0</v>
      </c>
      <c r="H259" s="5">
        <v>0</v>
      </c>
      <c r="I259" s="17">
        <f t="shared" si="21"/>
        <v>0.73313782991202348</v>
      </c>
      <c r="J259" s="17">
        <f t="shared" si="22"/>
        <v>0</v>
      </c>
      <c r="K259" s="5">
        <v>0.33100000000000002</v>
      </c>
      <c r="L259" s="5">
        <v>0.03</v>
      </c>
      <c r="M259" s="5">
        <v>9.9999999999999985E-3</v>
      </c>
      <c r="N259" s="5">
        <v>8.1000000000000003E-2</v>
      </c>
      <c r="O259" s="18">
        <f t="shared" si="23"/>
        <v>0.45200000000000001</v>
      </c>
      <c r="P259" s="5">
        <v>2.7E-2</v>
      </c>
      <c r="Q259" s="5">
        <v>1.7000000000000001E-2</v>
      </c>
      <c r="R259" s="18">
        <f t="shared" si="24"/>
        <v>4.3999999999999997E-2</v>
      </c>
      <c r="S259" s="5">
        <v>0</v>
      </c>
      <c r="T259" s="5">
        <v>1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18">
        <f t="shared" si="25"/>
        <v>1</v>
      </c>
      <c r="AD259" s="5">
        <v>0</v>
      </c>
      <c r="AE259" s="5">
        <v>0.36399999999999999</v>
      </c>
      <c r="AF259" s="5">
        <v>0</v>
      </c>
      <c r="AG259" s="18">
        <f t="shared" si="26"/>
        <v>0.36399999999999999</v>
      </c>
      <c r="AH259" s="5">
        <v>0</v>
      </c>
      <c r="AI259" s="17">
        <v>1</v>
      </c>
      <c r="AJ259" s="6" t="s">
        <v>546</v>
      </c>
      <c r="AK259" s="19"/>
    </row>
    <row r="260" spans="1:37" x14ac:dyDescent="0.3">
      <c r="A260" s="6" t="s">
        <v>548</v>
      </c>
      <c r="B260" t="s">
        <v>549</v>
      </c>
      <c r="C260" s="14" t="s">
        <v>39</v>
      </c>
      <c r="D260" s="15">
        <v>15.175999999999998</v>
      </c>
      <c r="E260" s="15">
        <v>35.608999999999995</v>
      </c>
      <c r="F260" s="16">
        <v>20.432999999999996</v>
      </c>
      <c r="G260" s="5">
        <v>0</v>
      </c>
      <c r="H260" s="5">
        <v>0</v>
      </c>
      <c r="I260" s="17">
        <f t="shared" si="21"/>
        <v>0.54126765705299218</v>
      </c>
      <c r="J260" s="17">
        <f t="shared" si="22"/>
        <v>7.5823527759836017E-3</v>
      </c>
      <c r="K260" s="5">
        <v>10.116</v>
      </c>
      <c r="L260" s="5">
        <v>0.93</v>
      </c>
      <c r="M260" s="5">
        <v>0.32500000000000007</v>
      </c>
      <c r="N260" s="5">
        <v>2.4779999999999998</v>
      </c>
      <c r="O260" s="18">
        <f t="shared" si="23"/>
        <v>13.848999999999998</v>
      </c>
      <c r="P260" s="5">
        <v>0.82499999999999996</v>
      </c>
      <c r="Q260" s="5">
        <v>0.502</v>
      </c>
      <c r="R260" s="18">
        <f t="shared" si="24"/>
        <v>1.327</v>
      </c>
      <c r="S260" s="5">
        <v>0</v>
      </c>
      <c r="T260" s="5">
        <v>11.6</v>
      </c>
      <c r="U260" s="5">
        <v>0.189</v>
      </c>
      <c r="V260" s="5">
        <v>0</v>
      </c>
      <c r="W260" s="5">
        <v>1.079</v>
      </c>
      <c r="X260" s="5">
        <v>2.024</v>
      </c>
      <c r="Y260" s="5">
        <v>3.95</v>
      </c>
      <c r="Z260" s="5">
        <v>0.16200000000000001</v>
      </c>
      <c r="AA260" s="5">
        <v>0</v>
      </c>
      <c r="AB260" s="5">
        <v>0.27</v>
      </c>
      <c r="AC260" s="18">
        <f t="shared" si="25"/>
        <v>19.273999999999997</v>
      </c>
      <c r="AD260" s="5">
        <v>0.73099999999999998</v>
      </c>
      <c r="AE260" s="5">
        <v>10.183</v>
      </c>
      <c r="AF260" s="5">
        <v>5.4209999999999994</v>
      </c>
      <c r="AG260" s="18">
        <f t="shared" si="26"/>
        <v>16.335000000000001</v>
      </c>
      <c r="AH260" s="5">
        <v>0.27</v>
      </c>
      <c r="AI260" s="17">
        <v>1</v>
      </c>
      <c r="AJ260" s="6" t="s">
        <v>548</v>
      </c>
      <c r="AK260" s="19"/>
    </row>
    <row r="261" spans="1:37" x14ac:dyDescent="0.3">
      <c r="A261" s="6" t="s">
        <v>550</v>
      </c>
      <c r="B261" t="s">
        <v>551</v>
      </c>
      <c r="C261" s="14" t="s">
        <v>39</v>
      </c>
      <c r="D261" s="15">
        <v>3.1000000000000003E-2</v>
      </c>
      <c r="E261" s="15">
        <v>0</v>
      </c>
      <c r="F261" s="16">
        <v>-3.1000000000000003E-2</v>
      </c>
      <c r="G261" s="5">
        <v>-2.9000000000000001E-2</v>
      </c>
      <c r="H261" s="5">
        <v>-2E-3</v>
      </c>
      <c r="I261" s="17">
        <f t="shared" si="21"/>
        <v>0</v>
      </c>
      <c r="J261" s="17">
        <f t="shared" si="22"/>
        <v>0</v>
      </c>
      <c r="K261" s="5">
        <v>1.7000000000000001E-2</v>
      </c>
      <c r="L261" s="5">
        <v>3.0000000000000001E-3</v>
      </c>
      <c r="M261" s="5">
        <v>1E-3</v>
      </c>
      <c r="N261" s="5">
        <v>6.0000000000000001E-3</v>
      </c>
      <c r="O261" s="18">
        <f t="shared" si="23"/>
        <v>2.7000000000000003E-2</v>
      </c>
      <c r="P261" s="5">
        <v>2E-3</v>
      </c>
      <c r="Q261" s="5">
        <v>2E-3</v>
      </c>
      <c r="R261" s="18">
        <f t="shared" si="24"/>
        <v>4.0000000000000001E-3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18">
        <f t="shared" si="25"/>
        <v>0</v>
      </c>
      <c r="AD261" s="5">
        <v>0</v>
      </c>
      <c r="AE261" s="5">
        <v>0</v>
      </c>
      <c r="AF261" s="5">
        <v>0</v>
      </c>
      <c r="AG261" s="18">
        <f t="shared" si="26"/>
        <v>0</v>
      </c>
      <c r="AH261" s="5">
        <v>0</v>
      </c>
      <c r="AI261" s="17">
        <v>0</v>
      </c>
      <c r="AJ261" s="6" t="s">
        <v>550</v>
      </c>
      <c r="AK261" s="19"/>
    </row>
    <row r="262" spans="1:37" x14ac:dyDescent="0.3">
      <c r="A262" s="6" t="s">
        <v>552</v>
      </c>
      <c r="B262" t="s">
        <v>553</v>
      </c>
      <c r="C262" s="14" t="s">
        <v>39</v>
      </c>
      <c r="D262" s="15">
        <v>8.3000000000000018E-2</v>
      </c>
      <c r="E262" s="15">
        <v>0</v>
      </c>
      <c r="F262" s="16">
        <v>-8.3000000000000018E-2</v>
      </c>
      <c r="G262" s="5">
        <v>-7.8E-2</v>
      </c>
      <c r="H262" s="5">
        <v>-5.0000000000000001E-3</v>
      </c>
      <c r="I262" s="17">
        <f t="shared" si="21"/>
        <v>0</v>
      </c>
      <c r="J262" s="17">
        <f t="shared" si="22"/>
        <v>0</v>
      </c>
      <c r="K262" s="5">
        <v>0.05</v>
      </c>
      <c r="L262" s="5">
        <v>6.0000000000000001E-3</v>
      </c>
      <c r="M262" s="5">
        <v>2E-3</v>
      </c>
      <c r="N262" s="5">
        <v>1.6E-2</v>
      </c>
      <c r="O262" s="18">
        <f t="shared" si="23"/>
        <v>7.400000000000001E-2</v>
      </c>
      <c r="P262" s="5">
        <v>5.0000000000000001E-3</v>
      </c>
      <c r="Q262" s="5">
        <v>4.0000000000000001E-3</v>
      </c>
      <c r="R262" s="18">
        <f t="shared" si="24"/>
        <v>9.0000000000000011E-3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18">
        <f t="shared" si="25"/>
        <v>0</v>
      </c>
      <c r="AD262" s="5">
        <v>0</v>
      </c>
      <c r="AE262" s="5">
        <v>0</v>
      </c>
      <c r="AF262" s="5">
        <v>0</v>
      </c>
      <c r="AG262" s="18">
        <f t="shared" si="26"/>
        <v>0</v>
      </c>
      <c r="AH262" s="5">
        <v>0</v>
      </c>
      <c r="AI262" s="17">
        <v>0</v>
      </c>
      <c r="AJ262" s="6" t="s">
        <v>552</v>
      </c>
      <c r="AK262" s="19"/>
    </row>
    <row r="263" spans="1:37" x14ac:dyDescent="0.3">
      <c r="A263" s="6" t="s">
        <v>554</v>
      </c>
      <c r="B263" t="s">
        <v>555</v>
      </c>
      <c r="C263" s="14" t="s">
        <v>39</v>
      </c>
      <c r="D263" s="15">
        <v>3.3000000000000002E-2</v>
      </c>
      <c r="E263" s="15">
        <v>0.02</v>
      </c>
      <c r="F263" s="16">
        <v>-1.3000000000000001E-2</v>
      </c>
      <c r="G263" s="5">
        <v>-1.2E-2</v>
      </c>
      <c r="H263" s="5">
        <v>-1E-3</v>
      </c>
      <c r="I263" s="17">
        <f t="shared" ref="I263:I323" si="27">IFERROR(((AI263*AC263)/(AC263+AG263)),0)</f>
        <v>0</v>
      </c>
      <c r="J263" s="17">
        <f t="shared" ref="J263:J323" si="28">IFERROR(AH263/(AG263+AC263),0)</f>
        <v>0</v>
      </c>
      <c r="K263" s="5">
        <v>2.0999999999999998E-2</v>
      </c>
      <c r="L263" s="5">
        <v>2E-3</v>
      </c>
      <c r="M263" s="5">
        <v>1E-3</v>
      </c>
      <c r="N263" s="5">
        <v>6.0000000000000001E-3</v>
      </c>
      <c r="O263" s="18">
        <f t="shared" ref="O263:O323" si="29">SUM(K263:N263)</f>
        <v>0.03</v>
      </c>
      <c r="P263" s="5">
        <v>2E-3</v>
      </c>
      <c r="Q263" s="5">
        <v>1E-3</v>
      </c>
      <c r="R263" s="18">
        <f t="shared" ref="R263:R323" si="30">SUM(P263:Q263)</f>
        <v>3.0000000000000001E-3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0.02</v>
      </c>
      <c r="Z263" s="5">
        <v>0</v>
      </c>
      <c r="AA263" s="5">
        <v>0</v>
      </c>
      <c r="AB263" s="5">
        <v>0</v>
      </c>
      <c r="AC263" s="18">
        <f t="shared" ref="AC263:AC323" si="31">SUM(S263:AB263)</f>
        <v>0.02</v>
      </c>
      <c r="AD263" s="5">
        <v>0</v>
      </c>
      <c r="AE263" s="5">
        <v>0</v>
      </c>
      <c r="AF263" s="5">
        <v>0</v>
      </c>
      <c r="AG263" s="18">
        <f t="shared" ref="AG263:AG323" si="32">SUM(AD263:AF263)</f>
        <v>0</v>
      </c>
      <c r="AH263" s="5">
        <v>0</v>
      </c>
      <c r="AI263" s="17">
        <v>0</v>
      </c>
      <c r="AJ263" s="6" t="s">
        <v>554</v>
      </c>
      <c r="AK263" s="19"/>
    </row>
    <row r="264" spans="1:37" x14ac:dyDescent="0.3">
      <c r="A264" s="6" t="s">
        <v>556</v>
      </c>
      <c r="B264" t="s">
        <v>557</v>
      </c>
      <c r="C264" s="14" t="s">
        <v>39</v>
      </c>
      <c r="D264" s="15">
        <v>10.202000000000002</v>
      </c>
      <c r="E264" s="15">
        <v>17.212</v>
      </c>
      <c r="F264" s="16">
        <v>7.009999999999998</v>
      </c>
      <c r="G264" s="5">
        <v>0</v>
      </c>
      <c r="H264" s="5">
        <v>0</v>
      </c>
      <c r="I264" s="17">
        <f t="shared" si="27"/>
        <v>0.70195567046246798</v>
      </c>
      <c r="J264" s="17">
        <f t="shared" si="28"/>
        <v>0</v>
      </c>
      <c r="K264" s="5">
        <v>6.7840000000000007</v>
      </c>
      <c r="L264" s="5">
        <v>0.62100000000000011</v>
      </c>
      <c r="M264" s="5">
        <v>0.217</v>
      </c>
      <c r="N264" s="5">
        <v>1.69</v>
      </c>
      <c r="O264" s="18">
        <f t="shared" si="29"/>
        <v>9.3120000000000012</v>
      </c>
      <c r="P264" s="5">
        <v>0.55500000000000005</v>
      </c>
      <c r="Q264" s="5">
        <v>0.33500000000000002</v>
      </c>
      <c r="R264" s="18">
        <f t="shared" si="30"/>
        <v>0.89000000000000012</v>
      </c>
      <c r="S264" s="5">
        <v>0</v>
      </c>
      <c r="T264" s="5">
        <v>7</v>
      </c>
      <c r="U264" s="5">
        <v>0.49199999999999999</v>
      </c>
      <c r="V264" s="5">
        <v>2</v>
      </c>
      <c r="W264" s="5">
        <v>1.083</v>
      </c>
      <c r="X264" s="5">
        <v>0.96</v>
      </c>
      <c r="Y264" s="5">
        <v>1</v>
      </c>
      <c r="Z264" s="5">
        <v>0.123</v>
      </c>
      <c r="AA264" s="5">
        <v>0</v>
      </c>
      <c r="AB264" s="5">
        <v>0</v>
      </c>
      <c r="AC264" s="18">
        <f t="shared" si="31"/>
        <v>12.657999999999999</v>
      </c>
      <c r="AD264" s="5">
        <v>0</v>
      </c>
      <c r="AE264" s="5">
        <v>1.661</v>
      </c>
      <c r="AF264" s="5">
        <v>2.8930000000000002</v>
      </c>
      <c r="AG264" s="18">
        <f t="shared" si="32"/>
        <v>4.5540000000000003</v>
      </c>
      <c r="AH264" s="5">
        <v>0</v>
      </c>
      <c r="AI264" s="17">
        <v>0.95450000000000002</v>
      </c>
      <c r="AJ264" s="6" t="s">
        <v>556</v>
      </c>
      <c r="AK264" s="19"/>
    </row>
    <row r="265" spans="1:37" x14ac:dyDescent="0.3">
      <c r="A265" s="6" t="s">
        <v>558</v>
      </c>
      <c r="B265" t="s">
        <v>559</v>
      </c>
      <c r="C265" s="14" t="s">
        <v>39</v>
      </c>
      <c r="D265" s="15">
        <v>9.6000000000000002E-2</v>
      </c>
      <c r="E265" s="15">
        <v>0.13200000000000001</v>
      </c>
      <c r="F265" s="16">
        <v>3.6000000000000004E-2</v>
      </c>
      <c r="G265" s="5">
        <v>0</v>
      </c>
      <c r="H265" s="5">
        <v>0</v>
      </c>
      <c r="I265" s="17">
        <f t="shared" si="27"/>
        <v>0</v>
      </c>
      <c r="J265" s="17">
        <f t="shared" si="28"/>
        <v>0</v>
      </c>
      <c r="K265" s="5">
        <v>5.7999999999999996E-2</v>
      </c>
      <c r="L265" s="5">
        <v>8.0000000000000002E-3</v>
      </c>
      <c r="M265" s="5">
        <v>3.0000000000000001E-3</v>
      </c>
      <c r="N265" s="5">
        <v>1.7999999999999999E-2</v>
      </c>
      <c r="O265" s="18">
        <f t="shared" si="29"/>
        <v>8.7000000000000008E-2</v>
      </c>
      <c r="P265" s="5">
        <v>5.0000000000000001E-3</v>
      </c>
      <c r="Q265" s="5">
        <v>4.0000000000000001E-3</v>
      </c>
      <c r="R265" s="18">
        <f t="shared" si="30"/>
        <v>9.0000000000000011E-3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0.13200000000000001</v>
      </c>
      <c r="Z265" s="5">
        <v>0</v>
      </c>
      <c r="AA265" s="5">
        <v>0</v>
      </c>
      <c r="AB265" s="5">
        <v>0</v>
      </c>
      <c r="AC265" s="18">
        <f t="shared" si="31"/>
        <v>0.13200000000000001</v>
      </c>
      <c r="AD265" s="5">
        <v>0</v>
      </c>
      <c r="AE265" s="5">
        <v>0</v>
      </c>
      <c r="AF265" s="5">
        <v>0</v>
      </c>
      <c r="AG265" s="18">
        <f t="shared" si="32"/>
        <v>0</v>
      </c>
      <c r="AH265" s="5">
        <v>0</v>
      </c>
      <c r="AI265" s="17">
        <v>0</v>
      </c>
      <c r="AJ265" s="6" t="s">
        <v>558</v>
      </c>
      <c r="AK265" s="19"/>
    </row>
    <row r="266" spans="1:37" x14ac:dyDescent="0.3">
      <c r="A266" s="6" t="s">
        <v>560</v>
      </c>
      <c r="B266" t="s">
        <v>561</v>
      </c>
      <c r="C266" s="14" t="s">
        <v>39</v>
      </c>
      <c r="D266" s="15">
        <v>3.0049999999999999</v>
      </c>
      <c r="E266" s="15">
        <v>3.1710000000000003</v>
      </c>
      <c r="F266" s="16">
        <v>0.16600000000000037</v>
      </c>
      <c r="G266" s="5">
        <v>0</v>
      </c>
      <c r="H266" s="5">
        <v>0</v>
      </c>
      <c r="I266" s="17">
        <f t="shared" si="27"/>
        <v>1</v>
      </c>
      <c r="J266" s="17">
        <f t="shared" si="28"/>
        <v>0.86723431094292014</v>
      </c>
      <c r="K266" s="5">
        <v>2.052</v>
      </c>
      <c r="L266" s="5">
        <v>0.16899999999999998</v>
      </c>
      <c r="M266" s="5">
        <v>5.8000000000000003E-2</v>
      </c>
      <c r="N266" s="5">
        <v>0.47699999999999998</v>
      </c>
      <c r="O266" s="18">
        <f t="shared" si="29"/>
        <v>2.7559999999999998</v>
      </c>
      <c r="P266" s="5">
        <v>0.16000000000000003</v>
      </c>
      <c r="Q266" s="5">
        <v>8.8999999999999996E-2</v>
      </c>
      <c r="R266" s="18">
        <f t="shared" si="30"/>
        <v>0.24900000000000003</v>
      </c>
      <c r="S266" s="5">
        <v>0</v>
      </c>
      <c r="T266" s="5">
        <v>2.6</v>
      </c>
      <c r="U266" s="5">
        <v>0.14499999999999999</v>
      </c>
      <c r="V266" s="5">
        <v>0</v>
      </c>
      <c r="W266" s="5">
        <v>0.20799999999999999</v>
      </c>
      <c r="X266" s="5">
        <v>0.20799999999999999</v>
      </c>
      <c r="Y266" s="5">
        <v>0</v>
      </c>
      <c r="Z266" s="5">
        <v>0.01</v>
      </c>
      <c r="AA266" s="5">
        <v>0</v>
      </c>
      <c r="AB266" s="5">
        <v>0</v>
      </c>
      <c r="AC266" s="18">
        <f t="shared" si="31"/>
        <v>3.1710000000000003</v>
      </c>
      <c r="AD266" s="5">
        <v>0</v>
      </c>
      <c r="AE266" s="5">
        <v>0</v>
      </c>
      <c r="AF266" s="5">
        <v>0</v>
      </c>
      <c r="AG266" s="18">
        <f t="shared" si="32"/>
        <v>0</v>
      </c>
      <c r="AH266" s="5">
        <v>2.75</v>
      </c>
      <c r="AI266" s="17">
        <v>1</v>
      </c>
      <c r="AJ266" s="6" t="s">
        <v>560</v>
      </c>
      <c r="AK266" s="19"/>
    </row>
    <row r="267" spans="1:37" x14ac:dyDescent="0.3">
      <c r="A267" s="6" t="s">
        <v>562</v>
      </c>
      <c r="B267" t="s">
        <v>563</v>
      </c>
      <c r="C267" s="14" t="s">
        <v>39</v>
      </c>
      <c r="D267" s="15">
        <v>6.8220000000000001</v>
      </c>
      <c r="E267" s="15">
        <v>8.254999999999999</v>
      </c>
      <c r="F267" s="16">
        <v>1.4329999999999989</v>
      </c>
      <c r="G267" s="5">
        <v>0</v>
      </c>
      <c r="H267" s="5">
        <v>0</v>
      </c>
      <c r="I267" s="17">
        <f t="shared" si="27"/>
        <v>0.69678982434887948</v>
      </c>
      <c r="J267" s="17">
        <f t="shared" si="28"/>
        <v>0</v>
      </c>
      <c r="K267" s="5">
        <v>4.5149999999999997</v>
      </c>
      <c r="L267" s="5">
        <v>0.42400000000000004</v>
      </c>
      <c r="M267" s="5">
        <v>0.14700000000000002</v>
      </c>
      <c r="N267" s="5">
        <v>1.1320000000000001</v>
      </c>
      <c r="O267" s="18">
        <f t="shared" si="29"/>
        <v>6.218</v>
      </c>
      <c r="P267" s="5">
        <v>0.374</v>
      </c>
      <c r="Q267" s="5">
        <v>0.23</v>
      </c>
      <c r="R267" s="18">
        <f t="shared" si="30"/>
        <v>0.60399999999999998</v>
      </c>
      <c r="S267" s="5">
        <v>0</v>
      </c>
      <c r="T267" s="5">
        <v>4.9000000000000004</v>
      </c>
      <c r="U267" s="5">
        <v>0</v>
      </c>
      <c r="V267" s="5">
        <v>0</v>
      </c>
      <c r="W267" s="5">
        <v>0.56799999999999995</v>
      </c>
      <c r="X267" s="5">
        <v>0.28399999999999997</v>
      </c>
      <c r="Y267" s="5">
        <v>0</v>
      </c>
      <c r="Z267" s="5">
        <v>0</v>
      </c>
      <c r="AA267" s="5">
        <v>0</v>
      </c>
      <c r="AB267" s="5">
        <v>0</v>
      </c>
      <c r="AC267" s="18">
        <f t="shared" si="31"/>
        <v>5.7519999999999998</v>
      </c>
      <c r="AD267" s="5">
        <v>1.63</v>
      </c>
      <c r="AE267" s="5">
        <v>0.35099999999999998</v>
      </c>
      <c r="AF267" s="5">
        <v>0.52200000000000002</v>
      </c>
      <c r="AG267" s="18">
        <f t="shared" si="32"/>
        <v>2.5030000000000001</v>
      </c>
      <c r="AH267" s="5">
        <v>0</v>
      </c>
      <c r="AI267" s="17">
        <v>1</v>
      </c>
      <c r="AJ267" s="6" t="s">
        <v>562</v>
      </c>
      <c r="AK267" s="19"/>
    </row>
    <row r="268" spans="1:37" x14ac:dyDescent="0.3">
      <c r="A268" s="6" t="s">
        <v>564</v>
      </c>
      <c r="B268" t="s">
        <v>565</v>
      </c>
      <c r="C268" s="14" t="s">
        <v>94</v>
      </c>
      <c r="D268" s="15">
        <v>2.1869999999999998</v>
      </c>
      <c r="E268" s="15">
        <v>0</v>
      </c>
      <c r="F268" s="16">
        <v>-2.1869999999999998</v>
      </c>
      <c r="G268" s="5">
        <v>-2.056</v>
      </c>
      <c r="H268" s="5">
        <v>-0.13100000000000001</v>
      </c>
      <c r="I268" s="17">
        <f t="shared" si="27"/>
        <v>0</v>
      </c>
      <c r="J268" s="17">
        <f t="shared" si="28"/>
        <v>0</v>
      </c>
      <c r="K268" s="5">
        <v>1.7</v>
      </c>
      <c r="L268" s="5">
        <v>5.5000000000000007E-2</v>
      </c>
      <c r="M268" s="5">
        <v>1.9E-2</v>
      </c>
      <c r="N268" s="5">
        <v>0.29700000000000004</v>
      </c>
      <c r="O268" s="18">
        <f t="shared" si="29"/>
        <v>2.0709999999999997</v>
      </c>
      <c r="P268" s="5">
        <v>0.10300000000000001</v>
      </c>
      <c r="Q268" s="5">
        <v>1.2999999999999999E-2</v>
      </c>
      <c r="R268" s="18">
        <f t="shared" si="30"/>
        <v>0.11600000000000001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18">
        <f t="shared" si="31"/>
        <v>0</v>
      </c>
      <c r="AD268" s="5">
        <v>0</v>
      </c>
      <c r="AE268" s="5">
        <v>0</v>
      </c>
      <c r="AF268" s="5">
        <v>0</v>
      </c>
      <c r="AG268" s="18">
        <f t="shared" si="32"/>
        <v>0</v>
      </c>
      <c r="AH268" s="5">
        <v>0</v>
      </c>
      <c r="AI268" s="17">
        <v>0</v>
      </c>
      <c r="AJ268" s="6" t="s">
        <v>564</v>
      </c>
      <c r="AK268" s="19"/>
    </row>
    <row r="269" spans="1:37" x14ac:dyDescent="0.3">
      <c r="A269" s="6" t="s">
        <v>566</v>
      </c>
      <c r="B269" t="s">
        <v>567</v>
      </c>
      <c r="C269" s="14" t="s">
        <v>94</v>
      </c>
      <c r="D269" s="15">
        <v>0.82300000000000006</v>
      </c>
      <c r="E269" s="15">
        <v>0</v>
      </c>
      <c r="F269" s="16">
        <v>-0.82300000000000006</v>
      </c>
      <c r="G269" s="5">
        <v>-0.77400000000000002</v>
      </c>
      <c r="H269" s="5">
        <v>-4.9000000000000002E-2</v>
      </c>
      <c r="I269" s="17">
        <f t="shared" si="27"/>
        <v>0</v>
      </c>
      <c r="J269" s="17">
        <f t="shared" si="28"/>
        <v>0</v>
      </c>
      <c r="K269" s="5">
        <v>0.68300000000000005</v>
      </c>
      <c r="L269" s="5">
        <v>1.2999999999999999E-2</v>
      </c>
      <c r="M269" s="5">
        <v>5.0000000000000001E-3</v>
      </c>
      <c r="N269" s="5">
        <v>8.5999999999999993E-2</v>
      </c>
      <c r="O269" s="18">
        <f t="shared" si="29"/>
        <v>0.78700000000000003</v>
      </c>
      <c r="P269" s="5">
        <v>3.5999999999999997E-2</v>
      </c>
      <c r="Q269" s="5">
        <v>0</v>
      </c>
      <c r="R269" s="18">
        <f t="shared" si="30"/>
        <v>3.5999999999999997E-2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18">
        <f t="shared" si="31"/>
        <v>0</v>
      </c>
      <c r="AD269" s="5">
        <v>0</v>
      </c>
      <c r="AE269" s="5">
        <v>0</v>
      </c>
      <c r="AF269" s="5">
        <v>0</v>
      </c>
      <c r="AG269" s="18">
        <f t="shared" si="32"/>
        <v>0</v>
      </c>
      <c r="AH269" s="5">
        <v>0</v>
      </c>
      <c r="AI269" s="17">
        <v>0</v>
      </c>
      <c r="AJ269" s="6" t="s">
        <v>566</v>
      </c>
      <c r="AK269" s="19"/>
    </row>
    <row r="270" spans="1:37" x14ac:dyDescent="0.3">
      <c r="A270" s="6" t="s">
        <v>568</v>
      </c>
      <c r="B270" t="s">
        <v>569</v>
      </c>
      <c r="C270" s="14" t="s">
        <v>94</v>
      </c>
      <c r="D270" s="15">
        <v>1.2769999999999999</v>
      </c>
      <c r="E270" s="15">
        <v>0</v>
      </c>
      <c r="F270" s="16">
        <v>-1.2769999999999999</v>
      </c>
      <c r="G270" s="5">
        <v>-1.2</v>
      </c>
      <c r="H270" s="5">
        <v>-7.6999999999999999E-2</v>
      </c>
      <c r="I270" s="17">
        <f t="shared" si="27"/>
        <v>0</v>
      </c>
      <c r="J270" s="17">
        <f t="shared" si="28"/>
        <v>0</v>
      </c>
      <c r="K270" s="5">
        <v>1.0609999999999999</v>
      </c>
      <c r="L270" s="5">
        <v>0.02</v>
      </c>
      <c r="M270" s="5">
        <v>8.0000000000000002E-3</v>
      </c>
      <c r="N270" s="5">
        <v>0.13300000000000001</v>
      </c>
      <c r="O270" s="18">
        <f t="shared" si="29"/>
        <v>1.222</v>
      </c>
      <c r="P270" s="5">
        <v>5.5E-2</v>
      </c>
      <c r="Q270" s="5">
        <v>0</v>
      </c>
      <c r="R270" s="18">
        <f t="shared" si="30"/>
        <v>5.5E-2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18">
        <f t="shared" si="31"/>
        <v>0</v>
      </c>
      <c r="AD270" s="5">
        <v>0</v>
      </c>
      <c r="AE270" s="5">
        <v>0</v>
      </c>
      <c r="AF270" s="5">
        <v>0</v>
      </c>
      <c r="AG270" s="18">
        <f t="shared" si="32"/>
        <v>0</v>
      </c>
      <c r="AH270" s="5">
        <v>0</v>
      </c>
      <c r="AI270" s="17">
        <v>0</v>
      </c>
      <c r="AJ270" s="6" t="s">
        <v>568</v>
      </c>
      <c r="AK270" s="19"/>
    </row>
    <row r="271" spans="1:37" x14ac:dyDescent="0.3">
      <c r="A271" s="6" t="s">
        <v>570</v>
      </c>
      <c r="B271" t="s">
        <v>571</v>
      </c>
      <c r="C271" s="14" t="s">
        <v>39</v>
      </c>
      <c r="D271" s="15">
        <v>0.251</v>
      </c>
      <c r="E271" s="15">
        <v>0.251</v>
      </c>
      <c r="F271" s="16">
        <v>0</v>
      </c>
      <c r="G271" s="5">
        <v>0</v>
      </c>
      <c r="H271" s="5">
        <v>0</v>
      </c>
      <c r="I271" s="17">
        <f t="shared" si="27"/>
        <v>0</v>
      </c>
      <c r="J271" s="17">
        <f t="shared" si="28"/>
        <v>0</v>
      </c>
      <c r="K271" s="5">
        <v>0.14499999999999999</v>
      </c>
      <c r="L271" s="5">
        <v>2.2000000000000002E-2</v>
      </c>
      <c r="M271" s="5">
        <v>7.0000000000000001E-3</v>
      </c>
      <c r="N271" s="5">
        <v>4.9000000000000002E-2</v>
      </c>
      <c r="O271" s="18">
        <f t="shared" si="29"/>
        <v>0.22299999999999998</v>
      </c>
      <c r="P271" s="5">
        <v>1.4999999999999999E-2</v>
      </c>
      <c r="Q271" s="5">
        <v>1.2999999999999999E-2</v>
      </c>
      <c r="R271" s="18">
        <f t="shared" si="30"/>
        <v>2.7999999999999997E-2</v>
      </c>
      <c r="S271" s="5">
        <v>0</v>
      </c>
      <c r="T271" s="5">
        <v>0.251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18">
        <f t="shared" si="31"/>
        <v>0.251</v>
      </c>
      <c r="AD271" s="5">
        <v>0</v>
      </c>
      <c r="AE271" s="5">
        <v>0</v>
      </c>
      <c r="AF271" s="5">
        <v>0</v>
      </c>
      <c r="AG271" s="18">
        <f t="shared" si="32"/>
        <v>0</v>
      </c>
      <c r="AH271" s="5">
        <v>0</v>
      </c>
      <c r="AI271" s="17">
        <v>0</v>
      </c>
      <c r="AJ271" s="6" t="s">
        <v>570</v>
      </c>
      <c r="AK271" s="19"/>
    </row>
    <row r="272" spans="1:37" x14ac:dyDescent="0.3">
      <c r="A272" s="6" t="s">
        <v>572</v>
      </c>
      <c r="B272" t="s">
        <v>573</v>
      </c>
      <c r="C272" s="14" t="s">
        <v>39</v>
      </c>
      <c r="D272" s="15">
        <v>35.543999999999997</v>
      </c>
      <c r="E272" s="15">
        <v>60.292000000000002</v>
      </c>
      <c r="F272" s="16">
        <v>24.748000000000005</v>
      </c>
      <c r="G272" s="5">
        <v>0</v>
      </c>
      <c r="H272" s="5">
        <v>0</v>
      </c>
      <c r="I272" s="17">
        <f t="shared" si="27"/>
        <v>0.65898519869966166</v>
      </c>
      <c r="J272" s="17">
        <f t="shared" si="28"/>
        <v>2.7317056989318647E-2</v>
      </c>
      <c r="K272" s="5">
        <v>24.119999999999997</v>
      </c>
      <c r="L272" s="5">
        <v>2.044</v>
      </c>
      <c r="M272" s="5">
        <v>0.71599999999999997</v>
      </c>
      <c r="N272" s="5">
        <v>5.6820000000000004</v>
      </c>
      <c r="O272" s="18">
        <f t="shared" si="29"/>
        <v>32.561999999999998</v>
      </c>
      <c r="P272" s="5">
        <v>1.9039999999999999</v>
      </c>
      <c r="Q272" s="5">
        <v>1.0780000000000001</v>
      </c>
      <c r="R272" s="18">
        <f t="shared" si="30"/>
        <v>2.9820000000000002</v>
      </c>
      <c r="S272" s="5">
        <v>0.26100000000000001</v>
      </c>
      <c r="T272" s="5">
        <v>25.657999999999998</v>
      </c>
      <c r="U272" s="5">
        <v>1.3069999999999999</v>
      </c>
      <c r="V272" s="5">
        <v>4.8389999999999995</v>
      </c>
      <c r="W272" s="5">
        <v>3.0059999999999998</v>
      </c>
      <c r="X272" s="5">
        <v>2.3260000000000001</v>
      </c>
      <c r="Y272" s="5">
        <v>3</v>
      </c>
      <c r="Z272" s="5">
        <v>0.52300000000000002</v>
      </c>
      <c r="AA272" s="5">
        <v>0.26100000000000001</v>
      </c>
      <c r="AB272" s="5">
        <v>1.647</v>
      </c>
      <c r="AC272" s="18">
        <f t="shared" si="31"/>
        <v>42.828000000000003</v>
      </c>
      <c r="AD272" s="5">
        <v>0</v>
      </c>
      <c r="AE272" s="5">
        <v>5.4470000000000001</v>
      </c>
      <c r="AF272" s="5">
        <v>12.016999999999998</v>
      </c>
      <c r="AG272" s="18">
        <f t="shared" si="32"/>
        <v>17.463999999999999</v>
      </c>
      <c r="AH272" s="5">
        <v>1.647</v>
      </c>
      <c r="AI272" s="17">
        <v>0.92769999999999997</v>
      </c>
      <c r="AJ272" s="6" t="s">
        <v>572</v>
      </c>
      <c r="AK272" s="19"/>
    </row>
    <row r="273" spans="1:37" x14ac:dyDescent="0.3">
      <c r="A273" s="6" t="s">
        <v>574</v>
      </c>
      <c r="B273" t="s">
        <v>575</v>
      </c>
      <c r="C273" s="14" t="s">
        <v>39</v>
      </c>
      <c r="D273" s="15">
        <v>23.124000000000002</v>
      </c>
      <c r="E273" s="15">
        <v>45.72</v>
      </c>
      <c r="F273" s="16">
        <v>22.595999999999997</v>
      </c>
      <c r="G273" s="5">
        <v>0</v>
      </c>
      <c r="H273" s="5">
        <v>0</v>
      </c>
      <c r="I273" s="17">
        <f t="shared" si="27"/>
        <v>0.73125546806649167</v>
      </c>
      <c r="J273" s="17">
        <f t="shared" si="28"/>
        <v>0.21478565179352582</v>
      </c>
      <c r="K273" s="5">
        <v>15.913</v>
      </c>
      <c r="L273" s="5">
        <v>1.2569999999999999</v>
      </c>
      <c r="M273" s="5">
        <v>0.44</v>
      </c>
      <c r="N273" s="5">
        <v>3.6429999999999998</v>
      </c>
      <c r="O273" s="18">
        <f t="shared" si="29"/>
        <v>21.253000000000004</v>
      </c>
      <c r="P273" s="5">
        <v>1.224</v>
      </c>
      <c r="Q273" s="5">
        <v>0.64700000000000002</v>
      </c>
      <c r="R273" s="18">
        <f t="shared" si="30"/>
        <v>1.871</v>
      </c>
      <c r="S273" s="5">
        <v>6.0000000000000001E-3</v>
      </c>
      <c r="T273" s="5">
        <v>20</v>
      </c>
      <c r="U273" s="5">
        <v>0.224</v>
      </c>
      <c r="V273" s="5">
        <v>0</v>
      </c>
      <c r="W273" s="5">
        <v>3.0229999999999997</v>
      </c>
      <c r="X273" s="5">
        <v>2.8840000000000003</v>
      </c>
      <c r="Y273" s="5">
        <v>7.2</v>
      </c>
      <c r="Z273" s="5">
        <v>9.6000000000000002E-2</v>
      </c>
      <c r="AA273" s="5">
        <v>0</v>
      </c>
      <c r="AB273" s="5">
        <v>0</v>
      </c>
      <c r="AC273" s="18">
        <f t="shared" si="31"/>
        <v>33.433</v>
      </c>
      <c r="AD273" s="5">
        <v>0.45</v>
      </c>
      <c r="AE273" s="5">
        <v>9.1660000000000004</v>
      </c>
      <c r="AF273" s="5">
        <v>2.6710000000000003</v>
      </c>
      <c r="AG273" s="18">
        <f t="shared" si="32"/>
        <v>12.286999999999999</v>
      </c>
      <c r="AH273" s="5">
        <v>9.82</v>
      </c>
      <c r="AI273" s="17">
        <v>1</v>
      </c>
      <c r="AJ273" s="6" t="s">
        <v>574</v>
      </c>
      <c r="AK273" s="19"/>
    </row>
    <row r="274" spans="1:37" x14ac:dyDescent="0.3">
      <c r="A274" s="6" t="s">
        <v>576</v>
      </c>
      <c r="B274" t="s">
        <v>577</v>
      </c>
      <c r="C274" s="14" t="s">
        <v>111</v>
      </c>
      <c r="D274" s="15">
        <v>0.35300000000000004</v>
      </c>
      <c r="E274" s="15">
        <v>1</v>
      </c>
      <c r="F274" s="16">
        <v>0.64700000000000002</v>
      </c>
      <c r="G274" s="5">
        <v>0</v>
      </c>
      <c r="H274" s="5">
        <v>0</v>
      </c>
      <c r="I274" s="17">
        <f t="shared" si="27"/>
        <v>1</v>
      </c>
      <c r="J274" s="17">
        <f t="shared" si="28"/>
        <v>0</v>
      </c>
      <c r="K274" s="5">
        <v>0.28000000000000003</v>
      </c>
      <c r="L274" s="5">
        <v>8.0000000000000002E-3</v>
      </c>
      <c r="M274" s="5">
        <v>3.0000000000000001E-3</v>
      </c>
      <c r="N274" s="5">
        <v>4.4999999999999998E-2</v>
      </c>
      <c r="O274" s="18">
        <f t="shared" si="29"/>
        <v>0.33600000000000002</v>
      </c>
      <c r="P274" s="5">
        <v>1.6E-2</v>
      </c>
      <c r="Q274" s="5">
        <v>1E-3</v>
      </c>
      <c r="R274" s="18">
        <f t="shared" si="30"/>
        <v>1.7000000000000001E-2</v>
      </c>
      <c r="S274" s="5">
        <v>0</v>
      </c>
      <c r="T274" s="5">
        <v>1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18">
        <f t="shared" si="31"/>
        <v>1</v>
      </c>
      <c r="AD274" s="5">
        <v>0</v>
      </c>
      <c r="AE274" s="5">
        <v>0</v>
      </c>
      <c r="AF274" s="5">
        <v>0</v>
      </c>
      <c r="AG274" s="18">
        <f t="shared" si="32"/>
        <v>0</v>
      </c>
      <c r="AH274" s="5">
        <v>0</v>
      </c>
      <c r="AI274" s="17">
        <v>1</v>
      </c>
      <c r="AJ274" s="6" t="s">
        <v>576</v>
      </c>
      <c r="AK274" s="19"/>
    </row>
    <row r="275" spans="1:37" x14ac:dyDescent="0.3">
      <c r="A275" s="6" t="s">
        <v>578</v>
      </c>
      <c r="B275" t="s">
        <v>579</v>
      </c>
      <c r="C275" s="14" t="s">
        <v>39</v>
      </c>
      <c r="D275" s="15">
        <v>91.088000000000008</v>
      </c>
      <c r="E275" s="15">
        <v>205.149</v>
      </c>
      <c r="F275" s="16">
        <v>114.06099999999999</v>
      </c>
      <c r="G275" s="5">
        <v>0</v>
      </c>
      <c r="H275" s="5">
        <v>0</v>
      </c>
      <c r="I275" s="17">
        <f t="shared" si="27"/>
        <v>0.72906416068321067</v>
      </c>
      <c r="J275" s="17">
        <f t="shared" si="28"/>
        <v>0</v>
      </c>
      <c r="K275" s="5">
        <v>61.364999999999995</v>
      </c>
      <c r="L275" s="5">
        <v>5.367</v>
      </c>
      <c r="M275" s="5">
        <v>1.8780000000000001</v>
      </c>
      <c r="N275" s="5">
        <v>14.709000000000001</v>
      </c>
      <c r="O275" s="18">
        <f t="shared" si="29"/>
        <v>83.319000000000003</v>
      </c>
      <c r="P275" s="5">
        <v>4.91</v>
      </c>
      <c r="Q275" s="5">
        <v>2.859</v>
      </c>
      <c r="R275" s="18">
        <f t="shared" si="30"/>
        <v>7.7690000000000001</v>
      </c>
      <c r="S275" s="5">
        <v>0</v>
      </c>
      <c r="T275" s="5">
        <v>83.839999999999989</v>
      </c>
      <c r="U275" s="5">
        <v>6.1870000000000003</v>
      </c>
      <c r="V275" s="5">
        <v>8</v>
      </c>
      <c r="W275" s="5">
        <v>15.218</v>
      </c>
      <c r="X275" s="5">
        <v>10.213000000000001</v>
      </c>
      <c r="Y275" s="5">
        <v>24.674999999999997</v>
      </c>
      <c r="Z275" s="5">
        <v>2.7160000000000002</v>
      </c>
      <c r="AA275" s="5">
        <v>0</v>
      </c>
      <c r="AB275" s="5">
        <v>0</v>
      </c>
      <c r="AC275" s="18">
        <f t="shared" si="31"/>
        <v>150.84899999999999</v>
      </c>
      <c r="AD275" s="5">
        <v>0</v>
      </c>
      <c r="AE275" s="5">
        <v>29.345000000000002</v>
      </c>
      <c r="AF275" s="5">
        <v>24.955000000000002</v>
      </c>
      <c r="AG275" s="18">
        <f t="shared" si="32"/>
        <v>54.300000000000004</v>
      </c>
      <c r="AH275" s="5">
        <v>0</v>
      </c>
      <c r="AI275" s="17">
        <v>0.99150000000000005</v>
      </c>
      <c r="AJ275" s="6" t="s">
        <v>578</v>
      </c>
      <c r="AK275" s="19"/>
    </row>
    <row r="276" spans="1:37" x14ac:dyDescent="0.3">
      <c r="A276" s="6" t="s">
        <v>580</v>
      </c>
      <c r="B276" t="s">
        <v>581</v>
      </c>
      <c r="C276" s="14" t="s">
        <v>39</v>
      </c>
      <c r="D276" s="15">
        <v>0.63800000000000012</v>
      </c>
      <c r="E276" s="15">
        <v>7.3999999999999996E-2</v>
      </c>
      <c r="F276" s="16">
        <v>-0.56400000000000017</v>
      </c>
      <c r="G276" s="5">
        <v>-0.53</v>
      </c>
      <c r="H276" s="5">
        <v>-3.4000000000000002E-2</v>
      </c>
      <c r="I276" s="17">
        <f t="shared" si="27"/>
        <v>0</v>
      </c>
      <c r="J276" s="17">
        <f t="shared" si="28"/>
        <v>0</v>
      </c>
      <c r="K276" s="5">
        <v>0.44100000000000006</v>
      </c>
      <c r="L276" s="5">
        <v>3.4000000000000002E-2</v>
      </c>
      <c r="M276" s="5">
        <v>1.2999999999999999E-2</v>
      </c>
      <c r="N276" s="5">
        <v>9.8999999999999991E-2</v>
      </c>
      <c r="O276" s="18">
        <f t="shared" si="29"/>
        <v>0.58700000000000008</v>
      </c>
      <c r="P276" s="5">
        <v>3.4000000000000002E-2</v>
      </c>
      <c r="Q276" s="5">
        <v>1.7000000000000001E-2</v>
      </c>
      <c r="R276" s="18">
        <f t="shared" si="30"/>
        <v>5.1000000000000004E-2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18">
        <f t="shared" si="31"/>
        <v>0</v>
      </c>
      <c r="AD276" s="5">
        <v>0</v>
      </c>
      <c r="AE276" s="5">
        <v>0</v>
      </c>
      <c r="AF276" s="5">
        <v>7.3999999999999996E-2</v>
      </c>
      <c r="AG276" s="18">
        <f t="shared" si="32"/>
        <v>7.3999999999999996E-2</v>
      </c>
      <c r="AH276" s="5">
        <v>0</v>
      </c>
      <c r="AI276" s="17">
        <v>0</v>
      </c>
      <c r="AJ276" s="6" t="s">
        <v>580</v>
      </c>
      <c r="AK276" s="19"/>
    </row>
    <row r="277" spans="1:37" x14ac:dyDescent="0.3">
      <c r="A277" s="6" t="s">
        <v>582</v>
      </c>
      <c r="B277" t="s">
        <v>583</v>
      </c>
      <c r="C277" s="14" t="s">
        <v>39</v>
      </c>
      <c r="D277" s="15">
        <v>31.168000000000003</v>
      </c>
      <c r="E277" s="15">
        <v>36.869</v>
      </c>
      <c r="F277" s="16">
        <v>5.700999999999997</v>
      </c>
      <c r="G277" s="5">
        <v>0</v>
      </c>
      <c r="H277" s="5">
        <v>0</v>
      </c>
      <c r="I277" s="17">
        <f t="shared" si="27"/>
        <v>0.72556252678401911</v>
      </c>
      <c r="J277" s="17">
        <f t="shared" si="28"/>
        <v>0</v>
      </c>
      <c r="K277" s="5">
        <v>20.96</v>
      </c>
      <c r="L277" s="5">
        <v>1.8380000000000001</v>
      </c>
      <c r="M277" s="5">
        <v>0.64300000000000002</v>
      </c>
      <c r="N277" s="5">
        <v>5.0650000000000004</v>
      </c>
      <c r="O277" s="18">
        <f t="shared" si="29"/>
        <v>28.506000000000004</v>
      </c>
      <c r="P277" s="5">
        <v>1.6830000000000001</v>
      </c>
      <c r="Q277" s="5">
        <v>0.97899999999999998</v>
      </c>
      <c r="R277" s="18">
        <f t="shared" si="30"/>
        <v>2.6619999999999999</v>
      </c>
      <c r="S277" s="5">
        <v>0</v>
      </c>
      <c r="T277" s="5">
        <v>21</v>
      </c>
      <c r="U277" s="5">
        <v>0.49099999999999999</v>
      </c>
      <c r="V277" s="5">
        <v>0</v>
      </c>
      <c r="W277" s="5">
        <v>2.1429999999999998</v>
      </c>
      <c r="X277" s="5">
        <v>1.4359999999999999</v>
      </c>
      <c r="Y277" s="5">
        <v>2</v>
      </c>
      <c r="Z277" s="5">
        <v>0.249</v>
      </c>
      <c r="AA277" s="5">
        <v>0</v>
      </c>
      <c r="AB277" s="5">
        <v>0</v>
      </c>
      <c r="AC277" s="18">
        <f t="shared" si="31"/>
        <v>27.318999999999999</v>
      </c>
      <c r="AD277" s="5">
        <v>0</v>
      </c>
      <c r="AE277" s="5">
        <v>2.262</v>
      </c>
      <c r="AF277" s="5">
        <v>7.2880000000000003</v>
      </c>
      <c r="AG277" s="18">
        <f t="shared" si="32"/>
        <v>9.5500000000000007</v>
      </c>
      <c r="AH277" s="5">
        <v>0</v>
      </c>
      <c r="AI277" s="17">
        <v>0.97919999999999996</v>
      </c>
      <c r="AJ277" s="6" t="s">
        <v>582</v>
      </c>
      <c r="AK277" s="19"/>
    </row>
    <row r="278" spans="1:37" x14ac:dyDescent="0.3">
      <c r="A278" s="6" t="s">
        <v>584</v>
      </c>
      <c r="B278" t="s">
        <v>585</v>
      </c>
      <c r="C278" s="14" t="s">
        <v>39</v>
      </c>
      <c r="D278" s="15">
        <v>0.63100000000000012</v>
      </c>
      <c r="E278" s="15">
        <v>0.77400000000000002</v>
      </c>
      <c r="F278" s="16">
        <v>0.1429999999999999</v>
      </c>
      <c r="G278" s="5">
        <v>0</v>
      </c>
      <c r="H278" s="5">
        <v>0</v>
      </c>
      <c r="I278" s="17">
        <f t="shared" si="27"/>
        <v>0</v>
      </c>
      <c r="J278" s="17">
        <f t="shared" si="28"/>
        <v>0.98708010335917307</v>
      </c>
      <c r="K278" s="5">
        <v>0.41200000000000003</v>
      </c>
      <c r="L278" s="5">
        <v>4.2000000000000003E-2</v>
      </c>
      <c r="M278" s="5">
        <v>1.3999999999999999E-2</v>
      </c>
      <c r="N278" s="5">
        <v>0.10500000000000001</v>
      </c>
      <c r="O278" s="18">
        <f t="shared" si="29"/>
        <v>0.57300000000000006</v>
      </c>
      <c r="P278" s="5">
        <v>3.5000000000000003E-2</v>
      </c>
      <c r="Q278" s="5">
        <v>2.3E-2</v>
      </c>
      <c r="R278" s="18">
        <f t="shared" si="30"/>
        <v>5.8000000000000003E-2</v>
      </c>
      <c r="S278" s="5">
        <v>0</v>
      </c>
      <c r="T278" s="5">
        <v>0.25</v>
      </c>
      <c r="U278" s="5">
        <v>3.4000000000000002E-2</v>
      </c>
      <c r="V278" s="5">
        <v>0</v>
      </c>
      <c r="W278" s="5">
        <v>4.4999999999999998E-2</v>
      </c>
      <c r="X278" s="5">
        <v>2.7E-2</v>
      </c>
      <c r="Y278" s="5">
        <v>0.4</v>
      </c>
      <c r="Z278" s="5">
        <v>1.7999999999999999E-2</v>
      </c>
      <c r="AA278" s="5">
        <v>0</v>
      </c>
      <c r="AB278" s="5">
        <v>0</v>
      </c>
      <c r="AC278" s="18">
        <f t="shared" si="31"/>
        <v>0.77400000000000002</v>
      </c>
      <c r="AD278" s="5">
        <v>0</v>
      </c>
      <c r="AE278" s="5">
        <v>0</v>
      </c>
      <c r="AF278" s="5">
        <v>0</v>
      </c>
      <c r="AG278" s="18">
        <f t="shared" si="32"/>
        <v>0</v>
      </c>
      <c r="AH278" s="5">
        <v>0.76400000000000001</v>
      </c>
      <c r="AI278" s="17">
        <v>0</v>
      </c>
      <c r="AJ278" s="6" t="s">
        <v>584</v>
      </c>
      <c r="AK278" s="19"/>
    </row>
    <row r="279" spans="1:37" x14ac:dyDescent="0.3">
      <c r="A279" s="6" t="s">
        <v>586</v>
      </c>
      <c r="B279" t="s">
        <v>587</v>
      </c>
      <c r="C279" s="14" t="s">
        <v>39</v>
      </c>
      <c r="D279" s="15">
        <v>4.3319999999999999</v>
      </c>
      <c r="E279" s="15">
        <v>6.1579999999999995</v>
      </c>
      <c r="F279" s="16">
        <v>1.8259999999999996</v>
      </c>
      <c r="G279" s="5">
        <v>0</v>
      </c>
      <c r="H279" s="5">
        <v>0</v>
      </c>
      <c r="I279" s="17">
        <f t="shared" si="27"/>
        <v>0.524805131536213</v>
      </c>
      <c r="J279" s="17">
        <f t="shared" si="28"/>
        <v>0.54563169860344274</v>
      </c>
      <c r="K279" s="5">
        <v>2.8959999999999999</v>
      </c>
      <c r="L279" s="5">
        <v>0.26</v>
      </c>
      <c r="M279" s="5">
        <v>9.0999999999999998E-2</v>
      </c>
      <c r="N279" s="5">
        <v>0.70899999999999996</v>
      </c>
      <c r="O279" s="18">
        <f t="shared" si="29"/>
        <v>3.956</v>
      </c>
      <c r="P279" s="5">
        <v>0.23600000000000002</v>
      </c>
      <c r="Q279" s="5">
        <v>0.14000000000000001</v>
      </c>
      <c r="R279" s="18">
        <f t="shared" si="30"/>
        <v>0.376</v>
      </c>
      <c r="S279" s="5">
        <v>0</v>
      </c>
      <c r="T279" s="5">
        <v>3</v>
      </c>
      <c r="U279" s="5">
        <v>0.3</v>
      </c>
      <c r="V279" s="5">
        <v>0</v>
      </c>
      <c r="W279" s="5">
        <v>0.55499999999999994</v>
      </c>
      <c r="X279" s="5">
        <v>0.45400000000000001</v>
      </c>
      <c r="Y279" s="5">
        <v>0</v>
      </c>
      <c r="Z279" s="5">
        <v>0</v>
      </c>
      <c r="AA279" s="5">
        <v>0</v>
      </c>
      <c r="AB279" s="5">
        <v>0</v>
      </c>
      <c r="AC279" s="18">
        <f t="shared" si="31"/>
        <v>4.3089999999999993</v>
      </c>
      <c r="AD279" s="5">
        <v>0</v>
      </c>
      <c r="AE279" s="5">
        <v>0</v>
      </c>
      <c r="AF279" s="5">
        <v>1.8490000000000002</v>
      </c>
      <c r="AG279" s="18">
        <f t="shared" si="32"/>
        <v>1.8490000000000002</v>
      </c>
      <c r="AH279" s="5">
        <v>3.36</v>
      </c>
      <c r="AI279" s="17">
        <v>0.75</v>
      </c>
      <c r="AJ279" s="6" t="s">
        <v>586</v>
      </c>
      <c r="AK279" s="19"/>
    </row>
    <row r="280" spans="1:37" x14ac:dyDescent="0.3">
      <c r="A280" s="6" t="s">
        <v>588</v>
      </c>
      <c r="B280" t="s">
        <v>589</v>
      </c>
      <c r="C280" s="14" t="s">
        <v>39</v>
      </c>
      <c r="D280" s="15">
        <v>0.81600000000000006</v>
      </c>
      <c r="E280" s="15">
        <v>3.3319999999999999</v>
      </c>
      <c r="F280" s="16">
        <v>2.516</v>
      </c>
      <c r="G280" s="5">
        <v>0</v>
      </c>
      <c r="H280" s="5">
        <v>0</v>
      </c>
      <c r="I280" s="17">
        <f t="shared" si="27"/>
        <v>0.9111644657863146</v>
      </c>
      <c r="J280" s="17">
        <f t="shared" si="28"/>
        <v>0</v>
      </c>
      <c r="K280" s="5">
        <v>0.502</v>
      </c>
      <c r="L280" s="5">
        <v>6.2000000000000006E-2</v>
      </c>
      <c r="M280" s="5">
        <v>2.2000000000000002E-2</v>
      </c>
      <c r="N280" s="5">
        <v>0.14600000000000002</v>
      </c>
      <c r="O280" s="18">
        <f t="shared" si="29"/>
        <v>0.7320000000000001</v>
      </c>
      <c r="P280" s="5">
        <v>4.7E-2</v>
      </c>
      <c r="Q280" s="5">
        <v>3.6999999999999998E-2</v>
      </c>
      <c r="R280" s="18">
        <f t="shared" si="30"/>
        <v>8.3999999999999991E-2</v>
      </c>
      <c r="S280" s="5">
        <v>0</v>
      </c>
      <c r="T280" s="5">
        <v>2</v>
      </c>
      <c r="U280" s="5">
        <v>1.2E-2</v>
      </c>
      <c r="V280" s="5">
        <v>0</v>
      </c>
      <c r="W280" s="5">
        <v>1.2E-2</v>
      </c>
      <c r="X280" s="5">
        <v>1.2E-2</v>
      </c>
      <c r="Y280" s="5">
        <v>1</v>
      </c>
      <c r="Z280" s="5">
        <v>0</v>
      </c>
      <c r="AA280" s="5">
        <v>0</v>
      </c>
      <c r="AB280" s="5">
        <v>0</v>
      </c>
      <c r="AC280" s="18">
        <f t="shared" si="31"/>
        <v>3.036</v>
      </c>
      <c r="AD280" s="5">
        <v>0</v>
      </c>
      <c r="AE280" s="5">
        <v>0</v>
      </c>
      <c r="AF280" s="5">
        <v>0.29599999999999999</v>
      </c>
      <c r="AG280" s="18">
        <f t="shared" si="32"/>
        <v>0.29599999999999999</v>
      </c>
      <c r="AH280" s="5">
        <v>0</v>
      </c>
      <c r="AI280" s="17">
        <v>1</v>
      </c>
      <c r="AJ280" s="6" t="s">
        <v>588</v>
      </c>
      <c r="AK280" s="19"/>
    </row>
    <row r="281" spans="1:37" x14ac:dyDescent="0.3">
      <c r="A281" s="6" t="s">
        <v>590</v>
      </c>
      <c r="B281" t="s">
        <v>591</v>
      </c>
      <c r="C281" s="14" t="s">
        <v>39</v>
      </c>
      <c r="D281" s="15">
        <v>2.5589999999999997</v>
      </c>
      <c r="E281" s="15">
        <v>8.0640000000000001</v>
      </c>
      <c r="F281" s="16">
        <v>5.5050000000000008</v>
      </c>
      <c r="G281" s="5">
        <v>0</v>
      </c>
      <c r="H281" s="5">
        <v>0</v>
      </c>
      <c r="I281" s="17">
        <f t="shared" si="27"/>
        <v>0.28333096478174596</v>
      </c>
      <c r="J281" s="17">
        <f t="shared" si="28"/>
        <v>0</v>
      </c>
      <c r="K281" s="5">
        <v>1.67</v>
      </c>
      <c r="L281" s="5">
        <v>0.16800000000000001</v>
      </c>
      <c r="M281" s="5">
        <v>5.8999999999999997E-2</v>
      </c>
      <c r="N281" s="5">
        <v>0.42800000000000005</v>
      </c>
      <c r="O281" s="18">
        <f t="shared" si="29"/>
        <v>2.3249999999999997</v>
      </c>
      <c r="P281" s="5">
        <v>0.14100000000000001</v>
      </c>
      <c r="Q281" s="5">
        <v>9.2999999999999999E-2</v>
      </c>
      <c r="R281" s="18">
        <f t="shared" si="30"/>
        <v>0.23400000000000001</v>
      </c>
      <c r="S281" s="5">
        <v>0</v>
      </c>
      <c r="T281" s="5">
        <v>2.2839999999999998</v>
      </c>
      <c r="U281" s="5">
        <v>0.45200000000000001</v>
      </c>
      <c r="V281" s="5">
        <v>0</v>
      </c>
      <c r="W281" s="5">
        <v>0.40899999999999997</v>
      </c>
      <c r="X281" s="5">
        <v>0.28199999999999997</v>
      </c>
      <c r="Y281" s="5">
        <v>0</v>
      </c>
      <c r="Z281" s="5">
        <v>0</v>
      </c>
      <c r="AA281" s="5">
        <v>0</v>
      </c>
      <c r="AB281" s="5">
        <v>0</v>
      </c>
      <c r="AC281" s="18">
        <f t="shared" si="31"/>
        <v>3.4269999999999996</v>
      </c>
      <c r="AD281" s="5">
        <v>0</v>
      </c>
      <c r="AE281" s="5">
        <v>2.0110000000000001</v>
      </c>
      <c r="AF281" s="5">
        <v>2.6260000000000003</v>
      </c>
      <c r="AG281" s="18">
        <f t="shared" si="32"/>
        <v>4.6370000000000005</v>
      </c>
      <c r="AH281" s="5">
        <v>0</v>
      </c>
      <c r="AI281" s="17">
        <v>0.66669999999999996</v>
      </c>
      <c r="AJ281" s="6" t="s">
        <v>590</v>
      </c>
      <c r="AK281" s="19"/>
    </row>
    <row r="282" spans="1:37" x14ac:dyDescent="0.3">
      <c r="A282" s="6" t="s">
        <v>592</v>
      </c>
      <c r="B282" t="s">
        <v>593</v>
      </c>
      <c r="C282" s="14" t="s">
        <v>39</v>
      </c>
      <c r="D282" s="15">
        <v>3.72</v>
      </c>
      <c r="E282" s="15">
        <v>4.5529999999999999</v>
      </c>
      <c r="F282" s="16">
        <v>0.83299999999999974</v>
      </c>
      <c r="G282" s="5">
        <v>0</v>
      </c>
      <c r="H282" s="5">
        <v>0</v>
      </c>
      <c r="I282" s="17">
        <f t="shared" si="27"/>
        <v>0.85086755985064799</v>
      </c>
      <c r="J282" s="17">
        <f t="shared" si="28"/>
        <v>0</v>
      </c>
      <c r="K282" s="5">
        <v>2.552</v>
      </c>
      <c r="L282" s="5">
        <v>0.20500000000000002</v>
      </c>
      <c r="M282" s="5">
        <v>7.0999999999999994E-2</v>
      </c>
      <c r="N282" s="5">
        <v>0.58799999999999997</v>
      </c>
      <c r="O282" s="18">
        <f t="shared" si="29"/>
        <v>3.4160000000000004</v>
      </c>
      <c r="P282" s="5">
        <v>0.19800000000000001</v>
      </c>
      <c r="Q282" s="5">
        <v>0.106</v>
      </c>
      <c r="R282" s="18">
        <f t="shared" si="30"/>
        <v>0.30399999999999999</v>
      </c>
      <c r="S282" s="5">
        <v>0</v>
      </c>
      <c r="T282" s="5">
        <v>3.8740000000000001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18">
        <f t="shared" si="31"/>
        <v>3.8740000000000001</v>
      </c>
      <c r="AD282" s="5">
        <v>0</v>
      </c>
      <c r="AE282" s="5">
        <v>0</v>
      </c>
      <c r="AF282" s="5">
        <v>0.67900000000000005</v>
      </c>
      <c r="AG282" s="18">
        <f t="shared" si="32"/>
        <v>0.67900000000000005</v>
      </c>
      <c r="AH282" s="5">
        <v>0</v>
      </c>
      <c r="AI282" s="17">
        <v>1</v>
      </c>
      <c r="AJ282" s="6" t="s">
        <v>592</v>
      </c>
      <c r="AK282" s="19"/>
    </row>
    <row r="283" spans="1:37" x14ac:dyDescent="0.3">
      <c r="A283" s="6" t="s">
        <v>594</v>
      </c>
      <c r="B283" t="s">
        <v>595</v>
      </c>
      <c r="C283" s="14" t="s">
        <v>39</v>
      </c>
      <c r="D283" s="15">
        <v>10.245999999999999</v>
      </c>
      <c r="E283" s="15">
        <v>11.212</v>
      </c>
      <c r="F283" s="16">
        <v>0.96600000000000108</v>
      </c>
      <c r="G283" s="5">
        <v>0</v>
      </c>
      <c r="H283" s="5">
        <v>0</v>
      </c>
      <c r="I283" s="17">
        <f t="shared" si="27"/>
        <v>0.53585906171958608</v>
      </c>
      <c r="J283" s="17">
        <f t="shared" si="28"/>
        <v>0.45451302176239744</v>
      </c>
      <c r="K283" s="5">
        <v>6.6969999999999992</v>
      </c>
      <c r="L283" s="5">
        <v>0.66300000000000003</v>
      </c>
      <c r="M283" s="5">
        <v>0.23</v>
      </c>
      <c r="N283" s="5">
        <v>1.726</v>
      </c>
      <c r="O283" s="18">
        <f t="shared" si="29"/>
        <v>9.3159999999999989</v>
      </c>
      <c r="P283" s="5">
        <v>0.56599999999999995</v>
      </c>
      <c r="Q283" s="5">
        <v>0.36399999999999999</v>
      </c>
      <c r="R283" s="18">
        <f t="shared" si="30"/>
        <v>0.92999999999999994</v>
      </c>
      <c r="S283" s="5">
        <v>0</v>
      </c>
      <c r="T283" s="5">
        <v>5.25</v>
      </c>
      <c r="U283" s="5">
        <v>0.30299999999999999</v>
      </c>
      <c r="V283" s="5">
        <v>0</v>
      </c>
      <c r="W283" s="5">
        <v>0.152</v>
      </c>
      <c r="X283" s="5">
        <v>0.68300000000000005</v>
      </c>
      <c r="Y283" s="5">
        <v>0</v>
      </c>
      <c r="Z283" s="5">
        <v>0.16600000000000001</v>
      </c>
      <c r="AA283" s="5">
        <v>0</v>
      </c>
      <c r="AB283" s="5">
        <v>0</v>
      </c>
      <c r="AC283" s="18">
        <f t="shared" si="31"/>
        <v>6.5540000000000003</v>
      </c>
      <c r="AD283" s="5">
        <v>3.1680000000000001</v>
      </c>
      <c r="AE283" s="5">
        <v>0</v>
      </c>
      <c r="AF283" s="5">
        <v>1.49</v>
      </c>
      <c r="AG283" s="18">
        <f t="shared" si="32"/>
        <v>4.6580000000000004</v>
      </c>
      <c r="AH283" s="5">
        <v>5.0960000000000001</v>
      </c>
      <c r="AI283" s="17">
        <v>0.91669999999999996</v>
      </c>
      <c r="AJ283" s="6" t="s">
        <v>594</v>
      </c>
      <c r="AK283" s="19"/>
    </row>
    <row r="284" spans="1:37" x14ac:dyDescent="0.3">
      <c r="A284" s="6" t="s">
        <v>596</v>
      </c>
      <c r="B284" t="s">
        <v>597</v>
      </c>
      <c r="C284" s="14" t="s">
        <v>39</v>
      </c>
      <c r="D284" s="15">
        <v>0.72100000000000009</v>
      </c>
      <c r="E284" s="15">
        <v>0</v>
      </c>
      <c r="F284" s="16">
        <v>-0.72100000000000009</v>
      </c>
      <c r="G284" s="5">
        <v>-0.67800000000000005</v>
      </c>
      <c r="H284" s="5">
        <v>-4.2999999999999997E-2</v>
      </c>
      <c r="I284" s="17">
        <f t="shared" si="27"/>
        <v>0</v>
      </c>
      <c r="J284" s="17">
        <f t="shared" si="28"/>
        <v>0</v>
      </c>
      <c r="K284" s="5">
        <v>0.47299999999999998</v>
      </c>
      <c r="L284" s="5">
        <v>4.6000000000000006E-2</v>
      </c>
      <c r="M284" s="5">
        <v>1.6E-2</v>
      </c>
      <c r="N284" s="5">
        <v>0.12100000000000001</v>
      </c>
      <c r="O284" s="18">
        <f t="shared" si="29"/>
        <v>0.65600000000000003</v>
      </c>
      <c r="P284" s="5">
        <v>0.04</v>
      </c>
      <c r="Q284" s="5">
        <v>2.5000000000000001E-2</v>
      </c>
      <c r="R284" s="18">
        <f t="shared" si="30"/>
        <v>6.5000000000000002E-2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18">
        <f t="shared" si="31"/>
        <v>0</v>
      </c>
      <c r="AD284" s="5">
        <v>0</v>
      </c>
      <c r="AE284" s="5">
        <v>0</v>
      </c>
      <c r="AF284" s="5">
        <v>0</v>
      </c>
      <c r="AG284" s="18">
        <f t="shared" si="32"/>
        <v>0</v>
      </c>
      <c r="AH284" s="5">
        <v>0</v>
      </c>
      <c r="AI284" s="17">
        <v>0</v>
      </c>
      <c r="AJ284" s="6" t="s">
        <v>596</v>
      </c>
      <c r="AK284" s="19"/>
    </row>
    <row r="285" spans="1:37" x14ac:dyDescent="0.3">
      <c r="A285" s="6" t="s">
        <v>598</v>
      </c>
      <c r="B285" t="s">
        <v>599</v>
      </c>
      <c r="C285" s="14" t="s">
        <v>39</v>
      </c>
      <c r="D285" s="15">
        <v>2.2660000000000005</v>
      </c>
      <c r="E285" s="15">
        <v>2</v>
      </c>
      <c r="F285" s="16">
        <v>-0.26600000000000046</v>
      </c>
      <c r="G285" s="5">
        <v>-0.25</v>
      </c>
      <c r="H285" s="5">
        <v>-1.6E-2</v>
      </c>
      <c r="I285" s="17">
        <f t="shared" si="27"/>
        <v>0.5</v>
      </c>
      <c r="J285" s="17">
        <f t="shared" si="28"/>
        <v>0</v>
      </c>
      <c r="K285" s="5">
        <v>1.49</v>
      </c>
      <c r="L285" s="5">
        <v>0.14600000000000002</v>
      </c>
      <c r="M285" s="5">
        <v>0.05</v>
      </c>
      <c r="N285" s="5">
        <v>0.376</v>
      </c>
      <c r="O285" s="18">
        <f t="shared" si="29"/>
        <v>2.0620000000000003</v>
      </c>
      <c r="P285" s="5">
        <v>0.124</v>
      </c>
      <c r="Q285" s="5">
        <v>0.08</v>
      </c>
      <c r="R285" s="18">
        <f t="shared" si="30"/>
        <v>0.20400000000000001</v>
      </c>
      <c r="S285" s="5">
        <v>0</v>
      </c>
      <c r="T285" s="5">
        <v>2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18">
        <f t="shared" si="31"/>
        <v>2</v>
      </c>
      <c r="AD285" s="5">
        <v>0</v>
      </c>
      <c r="AE285" s="5">
        <v>0</v>
      </c>
      <c r="AF285" s="5">
        <v>0</v>
      </c>
      <c r="AG285" s="18">
        <f t="shared" si="32"/>
        <v>0</v>
      </c>
      <c r="AH285" s="5">
        <v>0</v>
      </c>
      <c r="AI285" s="17">
        <v>0.5</v>
      </c>
      <c r="AJ285" s="6" t="s">
        <v>598</v>
      </c>
      <c r="AK285" s="19"/>
    </row>
    <row r="286" spans="1:37" x14ac:dyDescent="0.3">
      <c r="A286" s="6" t="s">
        <v>600</v>
      </c>
      <c r="B286" t="s">
        <v>601</v>
      </c>
      <c r="C286" s="14" t="s">
        <v>39</v>
      </c>
      <c r="D286" s="15">
        <v>0.77899999999999991</v>
      </c>
      <c r="E286" s="15">
        <v>1.202</v>
      </c>
      <c r="F286" s="16">
        <v>0.42300000000000004</v>
      </c>
      <c r="G286" s="5">
        <v>0</v>
      </c>
      <c r="H286" s="5">
        <v>0</v>
      </c>
      <c r="I286" s="17">
        <f t="shared" si="27"/>
        <v>0.48502495840266224</v>
      </c>
      <c r="J286" s="17">
        <f t="shared" si="28"/>
        <v>0</v>
      </c>
      <c r="K286" s="5">
        <v>0.54699999999999993</v>
      </c>
      <c r="L286" s="5">
        <v>3.9E-2</v>
      </c>
      <c r="M286" s="5">
        <v>1.4E-2</v>
      </c>
      <c r="N286" s="5">
        <v>0.11799999999999999</v>
      </c>
      <c r="O286" s="18">
        <f t="shared" si="29"/>
        <v>0.71799999999999997</v>
      </c>
      <c r="P286" s="5">
        <v>4.1000000000000002E-2</v>
      </c>
      <c r="Q286" s="5">
        <v>0.02</v>
      </c>
      <c r="R286" s="18">
        <f t="shared" si="30"/>
        <v>6.0999999999999999E-2</v>
      </c>
      <c r="S286" s="5">
        <v>0</v>
      </c>
      <c r="T286" s="5">
        <v>0.58299999999999996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18">
        <f t="shared" si="31"/>
        <v>0.58299999999999996</v>
      </c>
      <c r="AD286" s="5">
        <v>0</v>
      </c>
      <c r="AE286" s="5">
        <v>0.61899999999999999</v>
      </c>
      <c r="AF286" s="5">
        <v>0</v>
      </c>
      <c r="AG286" s="18">
        <f t="shared" si="32"/>
        <v>0.61899999999999999</v>
      </c>
      <c r="AH286" s="5">
        <v>0</v>
      </c>
      <c r="AI286" s="17">
        <v>1</v>
      </c>
      <c r="AJ286" s="6" t="s">
        <v>600</v>
      </c>
      <c r="AK286" s="19"/>
    </row>
    <row r="287" spans="1:37" x14ac:dyDescent="0.3">
      <c r="A287" s="6" t="s">
        <v>602</v>
      </c>
      <c r="B287" t="s">
        <v>603</v>
      </c>
      <c r="C287" s="14" t="s">
        <v>39</v>
      </c>
      <c r="D287" s="15">
        <v>8.9550000000000018</v>
      </c>
      <c r="E287" s="15">
        <v>16.925000000000001</v>
      </c>
      <c r="F287" s="16">
        <v>7.9699999999999989</v>
      </c>
      <c r="G287" s="5">
        <v>0</v>
      </c>
      <c r="H287" s="5">
        <v>0</v>
      </c>
      <c r="I287" s="17">
        <f t="shared" si="27"/>
        <v>0.68443131462333817</v>
      </c>
      <c r="J287" s="17">
        <f t="shared" si="28"/>
        <v>0</v>
      </c>
      <c r="K287" s="5">
        <v>6.0810000000000004</v>
      </c>
      <c r="L287" s="5">
        <v>0.51100000000000001</v>
      </c>
      <c r="M287" s="5">
        <v>0.17899999999999999</v>
      </c>
      <c r="N287" s="5">
        <v>1.4350000000000001</v>
      </c>
      <c r="O287" s="18">
        <f t="shared" si="29"/>
        <v>8.2060000000000013</v>
      </c>
      <c r="P287" s="5">
        <v>0.48</v>
      </c>
      <c r="Q287" s="5">
        <v>0.26900000000000002</v>
      </c>
      <c r="R287" s="18">
        <f t="shared" si="30"/>
        <v>0.749</v>
      </c>
      <c r="S287" s="5">
        <v>0</v>
      </c>
      <c r="T287" s="5">
        <v>5.4</v>
      </c>
      <c r="U287" s="5">
        <v>0.28599999999999998</v>
      </c>
      <c r="V287" s="5">
        <v>2.8939999999999997</v>
      </c>
      <c r="W287" s="5">
        <v>0.85899999999999999</v>
      </c>
      <c r="X287" s="5">
        <v>1.145</v>
      </c>
      <c r="Y287" s="5">
        <v>1</v>
      </c>
      <c r="Z287" s="5">
        <v>0</v>
      </c>
      <c r="AA287" s="5">
        <v>0</v>
      </c>
      <c r="AB287" s="5">
        <v>0</v>
      </c>
      <c r="AC287" s="18">
        <f t="shared" si="31"/>
        <v>11.584</v>
      </c>
      <c r="AD287" s="5">
        <v>0.47199999999999998</v>
      </c>
      <c r="AE287" s="5">
        <v>2.94</v>
      </c>
      <c r="AF287" s="5">
        <v>1.929</v>
      </c>
      <c r="AG287" s="18">
        <f t="shared" si="32"/>
        <v>5.3410000000000002</v>
      </c>
      <c r="AH287" s="5">
        <v>0</v>
      </c>
      <c r="AI287" s="17">
        <v>1</v>
      </c>
      <c r="AJ287" s="6" t="s">
        <v>602</v>
      </c>
      <c r="AK287" s="19"/>
    </row>
    <row r="288" spans="1:37" x14ac:dyDescent="0.3">
      <c r="A288" s="6" t="s">
        <v>604</v>
      </c>
      <c r="B288" t="s">
        <v>605</v>
      </c>
      <c r="C288" s="14" t="s">
        <v>39</v>
      </c>
      <c r="D288" s="15">
        <v>19.972000000000001</v>
      </c>
      <c r="E288" s="15">
        <v>39.378</v>
      </c>
      <c r="F288" s="16">
        <v>19.405999999999999</v>
      </c>
      <c r="G288" s="5">
        <v>0</v>
      </c>
      <c r="H288" s="5">
        <v>0</v>
      </c>
      <c r="I288" s="17">
        <f t="shared" si="27"/>
        <v>0.57063492305348162</v>
      </c>
      <c r="J288" s="17">
        <f t="shared" si="28"/>
        <v>0</v>
      </c>
      <c r="K288" s="5">
        <v>13.332000000000001</v>
      </c>
      <c r="L288" s="5">
        <v>1.2200000000000002</v>
      </c>
      <c r="M288" s="5">
        <v>0.42599999999999999</v>
      </c>
      <c r="N288" s="5">
        <v>3.25</v>
      </c>
      <c r="O288" s="18">
        <f t="shared" si="29"/>
        <v>18.228000000000002</v>
      </c>
      <c r="P288" s="5">
        <v>1.085</v>
      </c>
      <c r="Q288" s="5">
        <v>0.65900000000000003</v>
      </c>
      <c r="R288" s="18">
        <f t="shared" si="30"/>
        <v>1.744</v>
      </c>
      <c r="S288" s="5">
        <v>0</v>
      </c>
      <c r="T288" s="5">
        <v>17.326999999999998</v>
      </c>
      <c r="U288" s="5">
        <v>0.64</v>
      </c>
      <c r="V288" s="5">
        <v>0</v>
      </c>
      <c r="W288" s="5">
        <v>0.52400000000000002</v>
      </c>
      <c r="X288" s="5">
        <v>1.518</v>
      </c>
      <c r="Y288" s="5">
        <v>2.863</v>
      </c>
      <c r="Z288" s="5">
        <v>0.222</v>
      </c>
      <c r="AA288" s="5">
        <v>0</v>
      </c>
      <c r="AB288" s="5">
        <v>0</v>
      </c>
      <c r="AC288" s="18">
        <f t="shared" si="31"/>
        <v>23.094000000000001</v>
      </c>
      <c r="AD288" s="5">
        <v>0</v>
      </c>
      <c r="AE288" s="5">
        <v>11.519</v>
      </c>
      <c r="AF288" s="5">
        <v>4.7649999999999997</v>
      </c>
      <c r="AG288" s="18">
        <f t="shared" si="32"/>
        <v>16.283999999999999</v>
      </c>
      <c r="AH288" s="5">
        <v>0</v>
      </c>
      <c r="AI288" s="17">
        <v>0.97299999999999998</v>
      </c>
      <c r="AJ288" s="6" t="s">
        <v>604</v>
      </c>
      <c r="AK288" s="19"/>
    </row>
    <row r="289" spans="1:37" x14ac:dyDescent="0.3">
      <c r="A289" s="6" t="s">
        <v>606</v>
      </c>
      <c r="B289" t="s">
        <v>607</v>
      </c>
      <c r="C289" s="14" t="s">
        <v>39</v>
      </c>
      <c r="D289" s="15">
        <v>1.8979999999999999</v>
      </c>
      <c r="E289" s="15">
        <v>5.2130000000000001</v>
      </c>
      <c r="F289" s="16">
        <v>3.3150000000000004</v>
      </c>
      <c r="G289" s="5">
        <v>0</v>
      </c>
      <c r="H289" s="5">
        <v>0</v>
      </c>
      <c r="I289" s="17">
        <f t="shared" si="27"/>
        <v>0.13370420103587186</v>
      </c>
      <c r="J289" s="17">
        <f t="shared" si="28"/>
        <v>0</v>
      </c>
      <c r="K289" s="5">
        <v>1.129</v>
      </c>
      <c r="L289" s="5">
        <v>0.151</v>
      </c>
      <c r="M289" s="5">
        <v>5.2000000000000005E-2</v>
      </c>
      <c r="N289" s="5">
        <v>0.36599999999999999</v>
      </c>
      <c r="O289" s="18">
        <f t="shared" si="29"/>
        <v>1.698</v>
      </c>
      <c r="P289" s="5">
        <v>0.112</v>
      </c>
      <c r="Q289" s="5">
        <v>8.7999999999999995E-2</v>
      </c>
      <c r="R289" s="18">
        <f t="shared" si="30"/>
        <v>0.2</v>
      </c>
      <c r="S289" s="5">
        <v>1.4999999999999999E-2</v>
      </c>
      <c r="T289" s="5">
        <v>0.5</v>
      </c>
      <c r="U289" s="5">
        <v>1.4E-2</v>
      </c>
      <c r="V289" s="5">
        <v>0</v>
      </c>
      <c r="W289" s="5">
        <v>0.16800000000000001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18">
        <f t="shared" si="31"/>
        <v>0.69700000000000006</v>
      </c>
      <c r="AD289" s="5">
        <v>0</v>
      </c>
      <c r="AE289" s="5">
        <v>3.298</v>
      </c>
      <c r="AF289" s="5">
        <v>1.2180000000000002</v>
      </c>
      <c r="AG289" s="18">
        <f t="shared" si="32"/>
        <v>4.516</v>
      </c>
      <c r="AH289" s="5">
        <v>0</v>
      </c>
      <c r="AI289" s="17">
        <v>1</v>
      </c>
      <c r="AJ289" s="6" t="s">
        <v>606</v>
      </c>
      <c r="AK289" s="19"/>
    </row>
    <row r="290" spans="1:37" x14ac:dyDescent="0.3">
      <c r="A290" s="6" t="s">
        <v>608</v>
      </c>
      <c r="B290" t="s">
        <v>609</v>
      </c>
      <c r="C290" s="14" t="s">
        <v>39</v>
      </c>
      <c r="D290" s="15">
        <v>19.297999999999998</v>
      </c>
      <c r="E290" s="15">
        <v>34.641999999999996</v>
      </c>
      <c r="F290" s="16">
        <v>15.343999999999998</v>
      </c>
      <c r="G290" s="5">
        <v>0</v>
      </c>
      <c r="H290" s="5">
        <v>0</v>
      </c>
      <c r="I290" s="17">
        <f t="shared" si="27"/>
        <v>0.45023382021823222</v>
      </c>
      <c r="J290" s="17">
        <f t="shared" si="28"/>
        <v>0</v>
      </c>
      <c r="K290" s="5">
        <v>13.035</v>
      </c>
      <c r="L290" s="5">
        <v>1.1160000000000001</v>
      </c>
      <c r="M290" s="5">
        <v>0.39</v>
      </c>
      <c r="N290" s="5">
        <v>3.13</v>
      </c>
      <c r="O290" s="18">
        <f t="shared" si="29"/>
        <v>17.670999999999999</v>
      </c>
      <c r="P290" s="5">
        <v>1.0379999999999998</v>
      </c>
      <c r="Q290" s="5">
        <v>0.58899999999999997</v>
      </c>
      <c r="R290" s="18">
        <f t="shared" si="30"/>
        <v>1.6269999999999998</v>
      </c>
      <c r="S290" s="5">
        <v>0</v>
      </c>
      <c r="T290" s="5">
        <v>12</v>
      </c>
      <c r="U290" s="5">
        <v>0.871</v>
      </c>
      <c r="V290" s="5">
        <v>0</v>
      </c>
      <c r="W290" s="5">
        <v>2.2829999999999999</v>
      </c>
      <c r="X290" s="5">
        <v>0</v>
      </c>
      <c r="Y290" s="5">
        <v>0</v>
      </c>
      <c r="Z290" s="5">
        <v>0.443</v>
      </c>
      <c r="AA290" s="5">
        <v>0</v>
      </c>
      <c r="AB290" s="5">
        <v>0</v>
      </c>
      <c r="AC290" s="18">
        <f t="shared" si="31"/>
        <v>15.597</v>
      </c>
      <c r="AD290" s="5">
        <v>0.97899999999999998</v>
      </c>
      <c r="AE290" s="5">
        <v>11.186</v>
      </c>
      <c r="AF290" s="5">
        <v>6.88</v>
      </c>
      <c r="AG290" s="18">
        <f t="shared" si="32"/>
        <v>19.044999999999998</v>
      </c>
      <c r="AH290" s="5">
        <v>0</v>
      </c>
      <c r="AI290" s="17">
        <v>1</v>
      </c>
      <c r="AJ290" s="6" t="s">
        <v>608</v>
      </c>
      <c r="AK290" s="19"/>
    </row>
    <row r="291" spans="1:37" x14ac:dyDescent="0.3">
      <c r="A291" s="6" t="s">
        <v>610</v>
      </c>
      <c r="B291" t="s">
        <v>611</v>
      </c>
      <c r="C291" s="14" t="s">
        <v>39</v>
      </c>
      <c r="D291" s="15">
        <v>0.83499999999999996</v>
      </c>
      <c r="E291" s="15">
        <v>3.3170000000000002</v>
      </c>
      <c r="F291" s="16">
        <v>2.4820000000000002</v>
      </c>
      <c r="G291" s="5">
        <v>0</v>
      </c>
      <c r="H291" s="5">
        <v>0</v>
      </c>
      <c r="I291" s="17">
        <f t="shared" si="27"/>
        <v>0.49954778414229722</v>
      </c>
      <c r="J291" s="17">
        <f t="shared" si="28"/>
        <v>0.17334941211938495</v>
      </c>
      <c r="K291" s="5">
        <v>0.54299999999999993</v>
      </c>
      <c r="L291" s="5">
        <v>5.5000000000000007E-2</v>
      </c>
      <c r="M291" s="5">
        <v>1.9000000000000003E-2</v>
      </c>
      <c r="N291" s="5">
        <v>0.14099999999999999</v>
      </c>
      <c r="O291" s="18">
        <f t="shared" si="29"/>
        <v>0.75800000000000001</v>
      </c>
      <c r="P291" s="5">
        <v>4.7000000000000007E-2</v>
      </c>
      <c r="Q291" s="5">
        <v>0.03</v>
      </c>
      <c r="R291" s="18">
        <f t="shared" si="30"/>
        <v>7.7000000000000013E-2</v>
      </c>
      <c r="S291" s="5">
        <v>0</v>
      </c>
      <c r="T291" s="5">
        <v>1</v>
      </c>
      <c r="U291" s="5">
        <v>1.4999999999999999E-2</v>
      </c>
      <c r="V291" s="5">
        <v>0</v>
      </c>
      <c r="W291" s="5">
        <v>5.1999999999999998E-2</v>
      </c>
      <c r="X291" s="5">
        <v>8.6999999999999994E-2</v>
      </c>
      <c r="Y291" s="5">
        <v>0.499</v>
      </c>
      <c r="Z291" s="5">
        <v>4.0000000000000001E-3</v>
      </c>
      <c r="AA291" s="5">
        <v>0</v>
      </c>
      <c r="AB291" s="5">
        <v>0</v>
      </c>
      <c r="AC291" s="18">
        <f t="shared" si="31"/>
        <v>1.657</v>
      </c>
      <c r="AD291" s="5">
        <v>0</v>
      </c>
      <c r="AE291" s="5">
        <v>1.655</v>
      </c>
      <c r="AF291" s="5">
        <v>5.0000000000000001E-3</v>
      </c>
      <c r="AG291" s="18">
        <f t="shared" si="32"/>
        <v>1.66</v>
      </c>
      <c r="AH291" s="5">
        <v>0.57499999999999996</v>
      </c>
      <c r="AI291" s="17">
        <v>1</v>
      </c>
      <c r="AJ291" s="6" t="s">
        <v>610</v>
      </c>
      <c r="AK291" s="19"/>
    </row>
    <row r="292" spans="1:37" x14ac:dyDescent="0.3">
      <c r="A292" s="6" t="s">
        <v>612</v>
      </c>
      <c r="B292" t="s">
        <v>613</v>
      </c>
      <c r="C292" s="14" t="s">
        <v>39</v>
      </c>
      <c r="D292" s="15">
        <v>71.368000000000009</v>
      </c>
      <c r="E292" s="15">
        <v>191.839</v>
      </c>
      <c r="F292" s="16">
        <v>120.47099999999999</v>
      </c>
      <c r="G292" s="5">
        <v>0</v>
      </c>
      <c r="H292" s="5">
        <v>0</v>
      </c>
      <c r="I292" s="17">
        <f t="shared" si="27"/>
        <v>0.55983628563535037</v>
      </c>
      <c r="J292" s="17">
        <f t="shared" si="28"/>
        <v>6.9641730826370037E-3</v>
      </c>
      <c r="K292" s="5">
        <v>47.834000000000003</v>
      </c>
      <c r="L292" s="5">
        <v>4.2729999999999997</v>
      </c>
      <c r="M292" s="5">
        <v>1.494</v>
      </c>
      <c r="N292" s="5">
        <v>11.614000000000001</v>
      </c>
      <c r="O292" s="18">
        <f t="shared" si="29"/>
        <v>65.215000000000003</v>
      </c>
      <c r="P292" s="5">
        <v>3.8640000000000003</v>
      </c>
      <c r="Q292" s="5">
        <v>2.2890000000000001</v>
      </c>
      <c r="R292" s="18">
        <f t="shared" si="30"/>
        <v>6.1530000000000005</v>
      </c>
      <c r="S292" s="5">
        <v>0</v>
      </c>
      <c r="T292" s="5">
        <v>68.971999999999994</v>
      </c>
      <c r="U292" s="5">
        <v>4.327</v>
      </c>
      <c r="V292" s="5">
        <v>0</v>
      </c>
      <c r="W292" s="5">
        <v>9.5250000000000004</v>
      </c>
      <c r="X292" s="5">
        <v>5.8949999999999996</v>
      </c>
      <c r="Y292" s="5">
        <v>17.529</v>
      </c>
      <c r="Z292" s="5">
        <v>0.98699999999999999</v>
      </c>
      <c r="AA292" s="5">
        <v>0</v>
      </c>
      <c r="AB292" s="5">
        <v>1.3360000000000001</v>
      </c>
      <c r="AC292" s="18">
        <f t="shared" si="31"/>
        <v>108.57099999999998</v>
      </c>
      <c r="AD292" s="5">
        <v>16.495999999999999</v>
      </c>
      <c r="AE292" s="5">
        <v>65.007000000000005</v>
      </c>
      <c r="AF292" s="5">
        <v>1.7650000000000001</v>
      </c>
      <c r="AG292" s="18">
        <f t="shared" si="32"/>
        <v>83.268000000000001</v>
      </c>
      <c r="AH292" s="5">
        <v>1.3360000000000001</v>
      </c>
      <c r="AI292" s="17">
        <v>0.98919999999999997</v>
      </c>
      <c r="AJ292" s="6" t="s">
        <v>612</v>
      </c>
      <c r="AK292" s="19"/>
    </row>
    <row r="293" spans="1:37" x14ac:dyDescent="0.3">
      <c r="A293" s="6" t="s">
        <v>614</v>
      </c>
      <c r="B293" t="s">
        <v>615</v>
      </c>
      <c r="C293" s="14" t="s">
        <v>39</v>
      </c>
      <c r="D293" s="15">
        <v>4.8610000000000007</v>
      </c>
      <c r="E293" s="15">
        <v>6.66</v>
      </c>
      <c r="F293" s="16">
        <v>1.7989999999999995</v>
      </c>
      <c r="G293" s="5">
        <v>0</v>
      </c>
      <c r="H293" s="5">
        <v>0</v>
      </c>
      <c r="I293" s="17">
        <f t="shared" si="27"/>
        <v>0.66312429429429431</v>
      </c>
      <c r="J293" s="17">
        <f t="shared" si="28"/>
        <v>0</v>
      </c>
      <c r="K293" s="5">
        <v>3.4080000000000004</v>
      </c>
      <c r="L293" s="5">
        <v>0.24500000000000002</v>
      </c>
      <c r="M293" s="5">
        <v>8.6000000000000007E-2</v>
      </c>
      <c r="N293" s="5">
        <v>0.746</v>
      </c>
      <c r="O293" s="18">
        <f t="shared" si="29"/>
        <v>4.4850000000000003</v>
      </c>
      <c r="P293" s="5">
        <v>0.253</v>
      </c>
      <c r="Q293" s="5">
        <v>0.123</v>
      </c>
      <c r="R293" s="18">
        <f t="shared" si="30"/>
        <v>0.376</v>
      </c>
      <c r="S293" s="5">
        <v>0</v>
      </c>
      <c r="T293" s="5">
        <v>3.3679999999999999</v>
      </c>
      <c r="U293" s="5">
        <v>0.14299999999999999</v>
      </c>
      <c r="V293" s="5">
        <v>0</v>
      </c>
      <c r="W293" s="5">
        <v>0.35799999999999998</v>
      </c>
      <c r="X293" s="5">
        <v>0.28699999999999998</v>
      </c>
      <c r="Y293" s="5">
        <v>0.70199999999999996</v>
      </c>
      <c r="Z293" s="5">
        <v>0</v>
      </c>
      <c r="AA293" s="5">
        <v>0</v>
      </c>
      <c r="AB293" s="5">
        <v>0</v>
      </c>
      <c r="AC293" s="18">
        <f t="shared" si="31"/>
        <v>4.8579999999999997</v>
      </c>
      <c r="AD293" s="5">
        <v>0</v>
      </c>
      <c r="AE293" s="5">
        <v>1.3129999999999999</v>
      </c>
      <c r="AF293" s="5">
        <v>0.48899999999999999</v>
      </c>
      <c r="AG293" s="18">
        <f t="shared" si="32"/>
        <v>1.802</v>
      </c>
      <c r="AH293" s="5">
        <v>0</v>
      </c>
      <c r="AI293" s="17">
        <v>0.90910000000000002</v>
      </c>
      <c r="AJ293" s="6" t="s">
        <v>614</v>
      </c>
      <c r="AK293" s="19"/>
    </row>
    <row r="294" spans="1:37" x14ac:dyDescent="0.3">
      <c r="A294" s="6" t="s">
        <v>616</v>
      </c>
      <c r="B294" t="s">
        <v>617</v>
      </c>
      <c r="C294" s="14" t="s">
        <v>111</v>
      </c>
      <c r="D294" s="15">
        <v>0.45400000000000001</v>
      </c>
      <c r="E294" s="15">
        <v>0.251</v>
      </c>
      <c r="F294" s="16">
        <v>-0.20300000000000001</v>
      </c>
      <c r="G294" s="5">
        <v>-0.191</v>
      </c>
      <c r="H294" s="5">
        <v>-1.2E-2</v>
      </c>
      <c r="I294" s="17">
        <f t="shared" si="27"/>
        <v>1</v>
      </c>
      <c r="J294" s="17">
        <f t="shared" si="28"/>
        <v>0</v>
      </c>
      <c r="K294" s="5">
        <v>0.26500000000000001</v>
      </c>
      <c r="L294" s="5">
        <v>3.7999999999999999E-2</v>
      </c>
      <c r="M294" s="5">
        <v>1.3999999999999999E-2</v>
      </c>
      <c r="N294" s="5">
        <v>8.8000000000000009E-2</v>
      </c>
      <c r="O294" s="18">
        <f t="shared" si="29"/>
        <v>0.40500000000000003</v>
      </c>
      <c r="P294" s="5">
        <v>2.7000000000000003E-2</v>
      </c>
      <c r="Q294" s="5">
        <v>2.1999999999999999E-2</v>
      </c>
      <c r="R294" s="18">
        <f t="shared" si="30"/>
        <v>4.9000000000000002E-2</v>
      </c>
      <c r="S294" s="5">
        <v>0</v>
      </c>
      <c r="T294" s="5">
        <v>0.251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18">
        <f t="shared" si="31"/>
        <v>0.251</v>
      </c>
      <c r="AD294" s="5">
        <v>0</v>
      </c>
      <c r="AE294" s="5">
        <v>0</v>
      </c>
      <c r="AF294" s="5">
        <v>0</v>
      </c>
      <c r="AG294" s="18">
        <f t="shared" si="32"/>
        <v>0</v>
      </c>
      <c r="AH294" s="5">
        <v>0</v>
      </c>
      <c r="AI294" s="17">
        <v>1</v>
      </c>
      <c r="AJ294" s="6" t="s">
        <v>616</v>
      </c>
      <c r="AK294" s="19"/>
    </row>
    <row r="295" spans="1:37" x14ac:dyDescent="0.3">
      <c r="A295" s="6" t="s">
        <v>618</v>
      </c>
      <c r="B295" t="s">
        <v>619</v>
      </c>
      <c r="C295" s="14" t="s">
        <v>39</v>
      </c>
      <c r="D295" s="15">
        <v>1.536</v>
      </c>
      <c r="E295" s="15">
        <v>2.2970000000000002</v>
      </c>
      <c r="F295" s="16">
        <v>0.76100000000000012</v>
      </c>
      <c r="G295" s="5">
        <v>0</v>
      </c>
      <c r="H295" s="5">
        <v>0</v>
      </c>
      <c r="I295" s="17">
        <f t="shared" si="27"/>
        <v>0</v>
      </c>
      <c r="J295" s="17">
        <f t="shared" si="28"/>
        <v>0</v>
      </c>
      <c r="K295" s="5">
        <v>1.0589999999999999</v>
      </c>
      <c r="L295" s="5">
        <v>8.4000000000000005E-2</v>
      </c>
      <c r="M295" s="5">
        <v>2.9000000000000001E-2</v>
      </c>
      <c r="N295" s="5">
        <v>0.24</v>
      </c>
      <c r="O295" s="18">
        <f t="shared" si="29"/>
        <v>1.4119999999999999</v>
      </c>
      <c r="P295" s="5">
        <v>8.1000000000000003E-2</v>
      </c>
      <c r="Q295" s="5">
        <v>4.2999999999999997E-2</v>
      </c>
      <c r="R295" s="18">
        <f t="shared" si="30"/>
        <v>0.124</v>
      </c>
      <c r="S295" s="5">
        <v>0</v>
      </c>
      <c r="T295" s="5">
        <v>0.64</v>
      </c>
      <c r="U295" s="5">
        <v>0</v>
      </c>
      <c r="V295" s="5">
        <v>0.49400000000000005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18">
        <f t="shared" si="31"/>
        <v>1.1340000000000001</v>
      </c>
      <c r="AD295" s="5">
        <v>0</v>
      </c>
      <c r="AE295" s="5">
        <v>1.163</v>
      </c>
      <c r="AF295" s="5">
        <v>0</v>
      </c>
      <c r="AG295" s="18">
        <f t="shared" si="32"/>
        <v>1.163</v>
      </c>
      <c r="AH295" s="5">
        <v>0</v>
      </c>
      <c r="AI295" s="17">
        <v>0</v>
      </c>
      <c r="AJ295" s="6" t="s">
        <v>618</v>
      </c>
      <c r="AK295" s="19"/>
    </row>
    <row r="296" spans="1:37" x14ac:dyDescent="0.3">
      <c r="A296" s="6" t="s">
        <v>620</v>
      </c>
      <c r="B296" t="s">
        <v>621</v>
      </c>
      <c r="C296" s="14" t="s">
        <v>39</v>
      </c>
      <c r="D296" s="15">
        <v>7.8659999999999997</v>
      </c>
      <c r="E296" s="15">
        <v>10.751999999999999</v>
      </c>
      <c r="F296" s="16">
        <v>2.8859999999999992</v>
      </c>
      <c r="G296" s="5">
        <v>0</v>
      </c>
      <c r="H296" s="5">
        <v>0</v>
      </c>
      <c r="I296" s="17">
        <f t="shared" si="27"/>
        <v>0.8604910714285714</v>
      </c>
      <c r="J296" s="17">
        <f t="shared" si="28"/>
        <v>0</v>
      </c>
      <c r="K296" s="5">
        <v>5.3010000000000002</v>
      </c>
      <c r="L296" s="5">
        <v>0.46300000000000002</v>
      </c>
      <c r="M296" s="5">
        <v>0.16200000000000001</v>
      </c>
      <c r="N296" s="5">
        <v>1.27</v>
      </c>
      <c r="O296" s="18">
        <f t="shared" si="29"/>
        <v>7.1959999999999997</v>
      </c>
      <c r="P296" s="5">
        <v>0.42399999999999999</v>
      </c>
      <c r="Q296" s="5">
        <v>0.246</v>
      </c>
      <c r="R296" s="18">
        <f t="shared" si="30"/>
        <v>0.66999999999999993</v>
      </c>
      <c r="S296" s="5">
        <v>0</v>
      </c>
      <c r="T296" s="5">
        <v>8.5</v>
      </c>
      <c r="U296" s="5">
        <v>0.251</v>
      </c>
      <c r="V296" s="5">
        <v>0</v>
      </c>
      <c r="W296" s="5">
        <v>0</v>
      </c>
      <c r="X296" s="5">
        <v>0.501</v>
      </c>
      <c r="Y296" s="5">
        <v>0</v>
      </c>
      <c r="Z296" s="5">
        <v>0</v>
      </c>
      <c r="AA296" s="5">
        <v>0</v>
      </c>
      <c r="AB296" s="5">
        <v>0</v>
      </c>
      <c r="AC296" s="18">
        <f t="shared" si="31"/>
        <v>9.2519999999999989</v>
      </c>
      <c r="AD296" s="5">
        <v>0</v>
      </c>
      <c r="AE296" s="5">
        <v>0.80800000000000005</v>
      </c>
      <c r="AF296" s="5">
        <v>0.69199999999999995</v>
      </c>
      <c r="AG296" s="18">
        <f t="shared" si="32"/>
        <v>1.5</v>
      </c>
      <c r="AH296" s="5">
        <v>0</v>
      </c>
      <c r="AI296" s="17">
        <v>1</v>
      </c>
      <c r="AJ296" s="6" t="s">
        <v>620</v>
      </c>
      <c r="AK296" s="19"/>
    </row>
    <row r="297" spans="1:37" x14ac:dyDescent="0.3">
      <c r="A297" s="6" t="s">
        <v>622</v>
      </c>
      <c r="B297" t="s">
        <v>623</v>
      </c>
      <c r="C297" s="14" t="s">
        <v>39</v>
      </c>
      <c r="D297" s="15">
        <v>1.0140000000000002</v>
      </c>
      <c r="E297" s="15">
        <v>0</v>
      </c>
      <c r="F297" s="16">
        <v>-1.0140000000000002</v>
      </c>
      <c r="G297" s="5">
        <v>-0.95299999999999996</v>
      </c>
      <c r="H297" s="5">
        <v>-6.0999999999999999E-2</v>
      </c>
      <c r="I297" s="17">
        <f t="shared" si="27"/>
        <v>0</v>
      </c>
      <c r="J297" s="17">
        <f t="shared" si="28"/>
        <v>0</v>
      </c>
      <c r="K297" s="5">
        <v>0.69500000000000006</v>
      </c>
      <c r="L297" s="5">
        <v>5.5E-2</v>
      </c>
      <c r="M297" s="5">
        <v>1.9000000000000003E-2</v>
      </c>
      <c r="N297" s="5">
        <v>0.161</v>
      </c>
      <c r="O297" s="18">
        <f t="shared" si="29"/>
        <v>0.93000000000000016</v>
      </c>
      <c r="P297" s="5">
        <v>5.5E-2</v>
      </c>
      <c r="Q297" s="5">
        <v>2.9000000000000001E-2</v>
      </c>
      <c r="R297" s="18">
        <f t="shared" si="30"/>
        <v>8.4000000000000005E-2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18">
        <f t="shared" si="31"/>
        <v>0</v>
      </c>
      <c r="AD297" s="5">
        <v>0</v>
      </c>
      <c r="AE297" s="5">
        <v>0</v>
      </c>
      <c r="AF297" s="5">
        <v>0</v>
      </c>
      <c r="AG297" s="18">
        <f t="shared" si="32"/>
        <v>0</v>
      </c>
      <c r="AH297" s="5">
        <v>0</v>
      </c>
      <c r="AI297" s="17">
        <v>0</v>
      </c>
      <c r="AJ297" s="6" t="s">
        <v>622</v>
      </c>
      <c r="AK297" s="19"/>
    </row>
    <row r="298" spans="1:37" x14ac:dyDescent="0.3">
      <c r="A298" s="6" t="s">
        <v>624</v>
      </c>
      <c r="B298" t="s">
        <v>625</v>
      </c>
      <c r="C298" s="14" t="s">
        <v>39</v>
      </c>
      <c r="D298" s="15">
        <v>17.078000000000003</v>
      </c>
      <c r="E298" s="15">
        <v>27.523</v>
      </c>
      <c r="F298" s="16">
        <v>10.444999999999997</v>
      </c>
      <c r="G298" s="5">
        <v>0</v>
      </c>
      <c r="H298" s="5">
        <v>0</v>
      </c>
      <c r="I298" s="17">
        <f t="shared" si="27"/>
        <v>0.48076799404134729</v>
      </c>
      <c r="J298" s="17">
        <f t="shared" si="28"/>
        <v>3.9276241688769392E-2</v>
      </c>
      <c r="K298" s="5">
        <v>11.463000000000001</v>
      </c>
      <c r="L298" s="5">
        <v>1.0150000000000001</v>
      </c>
      <c r="M298" s="5">
        <v>0.35399999999999998</v>
      </c>
      <c r="N298" s="5">
        <v>2.7800000000000002</v>
      </c>
      <c r="O298" s="18">
        <f t="shared" si="29"/>
        <v>15.612000000000002</v>
      </c>
      <c r="P298" s="5">
        <v>0.92400000000000004</v>
      </c>
      <c r="Q298" s="5">
        <v>0.54200000000000004</v>
      </c>
      <c r="R298" s="18">
        <f t="shared" si="30"/>
        <v>1.4660000000000002</v>
      </c>
      <c r="S298" s="5">
        <v>0</v>
      </c>
      <c r="T298" s="5">
        <v>9</v>
      </c>
      <c r="U298" s="5">
        <v>0.26600000000000001</v>
      </c>
      <c r="V298" s="5">
        <v>0</v>
      </c>
      <c r="W298" s="5">
        <v>1.544</v>
      </c>
      <c r="X298" s="5">
        <v>1.3879999999999999</v>
      </c>
      <c r="Y298" s="5">
        <v>0</v>
      </c>
      <c r="Z298" s="5">
        <v>0.42599999999999999</v>
      </c>
      <c r="AA298" s="5">
        <v>0</v>
      </c>
      <c r="AB298" s="5">
        <v>1.081</v>
      </c>
      <c r="AC298" s="18">
        <f t="shared" si="31"/>
        <v>13.705</v>
      </c>
      <c r="AD298" s="5">
        <v>0</v>
      </c>
      <c r="AE298" s="5">
        <v>5.3049999999999997</v>
      </c>
      <c r="AF298" s="5">
        <v>8.5129999999999999</v>
      </c>
      <c r="AG298" s="18">
        <f t="shared" si="32"/>
        <v>13.818</v>
      </c>
      <c r="AH298" s="5">
        <v>1.081</v>
      </c>
      <c r="AI298" s="17">
        <v>0.96550000000000002</v>
      </c>
      <c r="AJ298" s="6" t="s">
        <v>624</v>
      </c>
      <c r="AK298" s="19"/>
    </row>
    <row r="299" spans="1:37" x14ac:dyDescent="0.3">
      <c r="A299" s="6" t="s">
        <v>626</v>
      </c>
      <c r="B299" t="s">
        <v>627</v>
      </c>
      <c r="C299" s="14" t="s">
        <v>39</v>
      </c>
      <c r="D299" s="15">
        <v>10.533999999999999</v>
      </c>
      <c r="E299" s="15">
        <v>15.875</v>
      </c>
      <c r="F299" s="16">
        <v>5.3410000000000011</v>
      </c>
      <c r="G299" s="5">
        <v>0</v>
      </c>
      <c r="H299" s="5">
        <v>0</v>
      </c>
      <c r="I299" s="17">
        <f t="shared" si="27"/>
        <v>0.5174173228346457</v>
      </c>
      <c r="J299" s="17">
        <f t="shared" si="28"/>
        <v>0</v>
      </c>
      <c r="K299" s="5">
        <v>7.0220000000000002</v>
      </c>
      <c r="L299" s="5">
        <v>0.64400000000000013</v>
      </c>
      <c r="M299" s="5">
        <v>0.22500000000000001</v>
      </c>
      <c r="N299" s="5">
        <v>1.722</v>
      </c>
      <c r="O299" s="18">
        <f t="shared" si="29"/>
        <v>9.6129999999999995</v>
      </c>
      <c r="P299" s="5">
        <v>0.57300000000000006</v>
      </c>
      <c r="Q299" s="5">
        <v>0.34799999999999998</v>
      </c>
      <c r="R299" s="18">
        <f t="shared" si="30"/>
        <v>0.92100000000000004</v>
      </c>
      <c r="S299" s="5">
        <v>0</v>
      </c>
      <c r="T299" s="5">
        <v>6.4169999999999998</v>
      </c>
      <c r="U299" s="5">
        <v>0</v>
      </c>
      <c r="V299" s="5">
        <v>0</v>
      </c>
      <c r="W299" s="5">
        <v>0.64700000000000002</v>
      </c>
      <c r="X299" s="5">
        <v>0.15</v>
      </c>
      <c r="Y299" s="5">
        <v>1</v>
      </c>
      <c r="Z299" s="5">
        <v>0</v>
      </c>
      <c r="AA299" s="5">
        <v>0</v>
      </c>
      <c r="AB299" s="5">
        <v>0</v>
      </c>
      <c r="AC299" s="18">
        <f t="shared" si="31"/>
        <v>8.2140000000000004</v>
      </c>
      <c r="AD299" s="5">
        <v>0.7390000000000001</v>
      </c>
      <c r="AE299" s="5">
        <v>4.4359999999999999</v>
      </c>
      <c r="AF299" s="5">
        <v>2.4859999999999998</v>
      </c>
      <c r="AG299" s="18">
        <f t="shared" si="32"/>
        <v>7.6609999999999996</v>
      </c>
      <c r="AH299" s="5">
        <v>0</v>
      </c>
      <c r="AI299" s="17">
        <v>1</v>
      </c>
      <c r="AJ299" s="6" t="s">
        <v>626</v>
      </c>
      <c r="AK299" s="19"/>
    </row>
    <row r="300" spans="1:37" x14ac:dyDescent="0.3">
      <c r="A300" s="6" t="s">
        <v>628</v>
      </c>
      <c r="B300" t="s">
        <v>629</v>
      </c>
      <c r="C300" s="14" t="s">
        <v>39</v>
      </c>
      <c r="D300" s="15">
        <v>3.0200000000000005</v>
      </c>
      <c r="E300" s="15">
        <v>3.1109999999999998</v>
      </c>
      <c r="F300" s="16">
        <v>9.0999999999999304E-2</v>
      </c>
      <c r="G300" s="5">
        <v>0</v>
      </c>
      <c r="H300" s="5">
        <v>0</v>
      </c>
      <c r="I300" s="17">
        <f t="shared" si="27"/>
        <v>0.67020250723240116</v>
      </c>
      <c r="J300" s="17">
        <f t="shared" si="28"/>
        <v>3.3108325297332056E-2</v>
      </c>
      <c r="K300" s="5">
        <v>2.0489999999999999</v>
      </c>
      <c r="L300" s="5">
        <v>0.17199999999999999</v>
      </c>
      <c r="M300" s="5">
        <v>6.0000000000000005E-2</v>
      </c>
      <c r="N300" s="5">
        <v>0.48599999999999999</v>
      </c>
      <c r="O300" s="18">
        <f t="shared" si="29"/>
        <v>2.7670000000000003</v>
      </c>
      <c r="P300" s="5">
        <v>0.16299999999999998</v>
      </c>
      <c r="Q300" s="5">
        <v>0.09</v>
      </c>
      <c r="R300" s="18">
        <f t="shared" si="30"/>
        <v>0.253</v>
      </c>
      <c r="S300" s="5">
        <v>0</v>
      </c>
      <c r="T300" s="5">
        <v>2.5</v>
      </c>
      <c r="U300" s="5">
        <v>8.0000000000000002E-3</v>
      </c>
      <c r="V300" s="5">
        <v>0</v>
      </c>
      <c r="W300" s="5">
        <v>0.247</v>
      </c>
      <c r="X300" s="5">
        <v>1.2999999999999999E-2</v>
      </c>
      <c r="Y300" s="5">
        <v>0</v>
      </c>
      <c r="Z300" s="5">
        <v>1.2E-2</v>
      </c>
      <c r="AA300" s="5">
        <v>0</v>
      </c>
      <c r="AB300" s="5">
        <v>0</v>
      </c>
      <c r="AC300" s="18">
        <f t="shared" si="31"/>
        <v>2.78</v>
      </c>
      <c r="AD300" s="5">
        <v>0.184</v>
      </c>
      <c r="AE300" s="5">
        <v>0</v>
      </c>
      <c r="AF300" s="5">
        <v>0.14699999999999999</v>
      </c>
      <c r="AG300" s="18">
        <f t="shared" si="32"/>
        <v>0.33099999999999996</v>
      </c>
      <c r="AH300" s="5">
        <v>0.10300000000000001</v>
      </c>
      <c r="AI300" s="17">
        <v>0.75</v>
      </c>
      <c r="AJ300" s="6" t="s">
        <v>628</v>
      </c>
      <c r="AK300" s="19"/>
    </row>
    <row r="301" spans="1:37" x14ac:dyDescent="0.3">
      <c r="A301" s="6" t="s">
        <v>630</v>
      </c>
      <c r="B301" t="s">
        <v>631</v>
      </c>
      <c r="C301" s="14" t="s">
        <v>39</v>
      </c>
      <c r="D301" s="15">
        <v>9.5739999999999998</v>
      </c>
      <c r="E301" s="15">
        <v>24.854999999999997</v>
      </c>
      <c r="F301" s="16">
        <v>15.280999999999997</v>
      </c>
      <c r="G301" s="5">
        <v>0</v>
      </c>
      <c r="H301" s="5">
        <v>0</v>
      </c>
      <c r="I301" s="17">
        <f t="shared" si="27"/>
        <v>0.51289478978072822</v>
      </c>
      <c r="J301" s="17">
        <f t="shared" si="28"/>
        <v>0</v>
      </c>
      <c r="K301" s="5">
        <v>6.5389999999999997</v>
      </c>
      <c r="L301" s="5">
        <v>0.53500000000000003</v>
      </c>
      <c r="M301" s="5">
        <v>0.187</v>
      </c>
      <c r="N301" s="5">
        <v>1.5249999999999999</v>
      </c>
      <c r="O301" s="18">
        <f t="shared" si="29"/>
        <v>8.7859999999999996</v>
      </c>
      <c r="P301" s="5">
        <v>0.51</v>
      </c>
      <c r="Q301" s="5">
        <v>0.27800000000000002</v>
      </c>
      <c r="R301" s="18">
        <f t="shared" si="30"/>
        <v>0.78800000000000003</v>
      </c>
      <c r="S301" s="5">
        <v>0</v>
      </c>
      <c r="T301" s="5">
        <v>8.6</v>
      </c>
      <c r="U301" s="5">
        <v>0.53600000000000003</v>
      </c>
      <c r="V301" s="5">
        <v>0</v>
      </c>
      <c r="W301" s="5">
        <v>1.2610000000000001</v>
      </c>
      <c r="X301" s="5">
        <v>6.6000000000000003E-2</v>
      </c>
      <c r="Y301" s="5">
        <v>2.2850000000000001</v>
      </c>
      <c r="Z301" s="5">
        <v>0</v>
      </c>
      <c r="AA301" s="5">
        <v>0</v>
      </c>
      <c r="AB301" s="5">
        <v>0</v>
      </c>
      <c r="AC301" s="18">
        <f t="shared" si="31"/>
        <v>12.747999999999999</v>
      </c>
      <c r="AD301" s="5">
        <v>1.5690000000000002</v>
      </c>
      <c r="AE301" s="5">
        <v>6.8609999999999998</v>
      </c>
      <c r="AF301" s="5">
        <v>3.677</v>
      </c>
      <c r="AG301" s="18">
        <f t="shared" si="32"/>
        <v>12.106999999999999</v>
      </c>
      <c r="AH301" s="5">
        <v>0</v>
      </c>
      <c r="AI301" s="17">
        <v>1</v>
      </c>
      <c r="AJ301" s="6" t="s">
        <v>630</v>
      </c>
      <c r="AK301" s="19"/>
    </row>
    <row r="302" spans="1:37" x14ac:dyDescent="0.3">
      <c r="A302" s="6" t="s">
        <v>632</v>
      </c>
      <c r="B302" t="s">
        <v>633</v>
      </c>
      <c r="C302" s="14" t="s">
        <v>39</v>
      </c>
      <c r="D302" s="15">
        <v>0.22300000000000003</v>
      </c>
      <c r="E302" s="15">
        <v>0.15900000000000003</v>
      </c>
      <c r="F302" s="16">
        <v>-6.4000000000000001E-2</v>
      </c>
      <c r="G302" s="5">
        <v>-0.06</v>
      </c>
      <c r="H302" s="5">
        <v>-4.0000000000000001E-3</v>
      </c>
      <c r="I302" s="17">
        <f t="shared" si="27"/>
        <v>0</v>
      </c>
      <c r="J302" s="17">
        <f t="shared" si="28"/>
        <v>0.83018867924528295</v>
      </c>
      <c r="K302" s="5">
        <v>0.15200000000000002</v>
      </c>
      <c r="L302" s="5">
        <v>1.2E-2</v>
      </c>
      <c r="M302" s="5">
        <v>3.0000000000000001E-3</v>
      </c>
      <c r="N302" s="5">
        <v>3.7999999999999999E-2</v>
      </c>
      <c r="O302" s="18">
        <f t="shared" si="29"/>
        <v>0.20500000000000004</v>
      </c>
      <c r="P302" s="5">
        <v>1.2E-2</v>
      </c>
      <c r="Q302" s="5">
        <v>6.0000000000000001E-3</v>
      </c>
      <c r="R302" s="18">
        <f t="shared" si="30"/>
        <v>1.8000000000000002E-2</v>
      </c>
      <c r="S302" s="5">
        <v>0</v>
      </c>
      <c r="T302" s="5">
        <v>0</v>
      </c>
      <c r="U302" s="5">
        <v>0</v>
      </c>
      <c r="V302" s="5">
        <v>0</v>
      </c>
      <c r="W302" s="5">
        <v>0.01</v>
      </c>
      <c r="X302" s="5">
        <v>3.0000000000000001E-3</v>
      </c>
      <c r="Y302" s="5">
        <v>0</v>
      </c>
      <c r="Z302" s="5">
        <v>0</v>
      </c>
      <c r="AA302" s="5">
        <v>0</v>
      </c>
      <c r="AB302" s="5">
        <v>0</v>
      </c>
      <c r="AC302" s="18">
        <f t="shared" si="31"/>
        <v>1.3000000000000001E-2</v>
      </c>
      <c r="AD302" s="5">
        <v>0</v>
      </c>
      <c r="AE302" s="5">
        <v>0</v>
      </c>
      <c r="AF302" s="5">
        <v>0.14600000000000002</v>
      </c>
      <c r="AG302" s="18">
        <f t="shared" si="32"/>
        <v>0.14600000000000002</v>
      </c>
      <c r="AH302" s="5">
        <v>0.13200000000000001</v>
      </c>
      <c r="AI302" s="17">
        <v>0</v>
      </c>
      <c r="AJ302" s="6" t="s">
        <v>632</v>
      </c>
      <c r="AK302" s="19"/>
    </row>
    <row r="303" spans="1:37" x14ac:dyDescent="0.3">
      <c r="A303" s="6" t="s">
        <v>634</v>
      </c>
      <c r="B303" t="s">
        <v>635</v>
      </c>
      <c r="C303" s="14" t="s">
        <v>39</v>
      </c>
      <c r="D303" s="15">
        <v>0.93400000000000005</v>
      </c>
      <c r="E303" s="15">
        <v>1.998</v>
      </c>
      <c r="F303" s="16">
        <v>1.0640000000000001</v>
      </c>
      <c r="G303" s="5">
        <v>0</v>
      </c>
      <c r="H303" s="5">
        <v>0</v>
      </c>
      <c r="I303" s="17">
        <f t="shared" si="27"/>
        <v>0.22272272272272273</v>
      </c>
      <c r="J303" s="17">
        <f t="shared" si="28"/>
        <v>0</v>
      </c>
      <c r="K303" s="5">
        <v>0.626</v>
      </c>
      <c r="L303" s="5">
        <v>5.6000000000000001E-2</v>
      </c>
      <c r="M303" s="5">
        <v>2.0000000000000004E-2</v>
      </c>
      <c r="N303" s="5">
        <v>0.151</v>
      </c>
      <c r="O303" s="18">
        <f t="shared" si="29"/>
        <v>0.85300000000000009</v>
      </c>
      <c r="P303" s="5">
        <v>0.05</v>
      </c>
      <c r="Q303" s="5">
        <v>3.1E-2</v>
      </c>
      <c r="R303" s="18">
        <f t="shared" si="30"/>
        <v>8.1000000000000003E-2</v>
      </c>
      <c r="S303" s="5">
        <v>0</v>
      </c>
      <c r="T303" s="5">
        <v>0.44500000000000001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18">
        <f t="shared" si="31"/>
        <v>0.44500000000000001</v>
      </c>
      <c r="AD303" s="5">
        <v>0</v>
      </c>
      <c r="AE303" s="5">
        <v>0</v>
      </c>
      <c r="AF303" s="5">
        <v>1.5529999999999999</v>
      </c>
      <c r="AG303" s="18">
        <f t="shared" si="32"/>
        <v>1.5529999999999999</v>
      </c>
      <c r="AH303" s="5">
        <v>0</v>
      </c>
      <c r="AI303" s="17">
        <v>1</v>
      </c>
      <c r="AJ303" s="6" t="s">
        <v>634</v>
      </c>
      <c r="AK303" s="19"/>
    </row>
    <row r="304" spans="1:37" x14ac:dyDescent="0.3">
      <c r="A304" s="6" t="s">
        <v>636</v>
      </c>
      <c r="B304" t="s">
        <v>637</v>
      </c>
      <c r="C304" s="14" t="s">
        <v>39</v>
      </c>
      <c r="D304" s="15">
        <v>1.248</v>
      </c>
      <c r="E304" s="15">
        <v>2</v>
      </c>
      <c r="F304" s="16">
        <v>0.752</v>
      </c>
      <c r="G304" s="5">
        <v>0</v>
      </c>
      <c r="H304" s="5">
        <v>0</v>
      </c>
      <c r="I304" s="17">
        <f t="shared" si="27"/>
        <v>0.8</v>
      </c>
      <c r="J304" s="17">
        <f t="shared" si="28"/>
        <v>0</v>
      </c>
      <c r="K304" s="5">
        <v>0.84699999999999998</v>
      </c>
      <c r="L304" s="5">
        <v>7.1000000000000008E-2</v>
      </c>
      <c r="M304" s="5">
        <v>2.4E-2</v>
      </c>
      <c r="N304" s="5">
        <v>0.20200000000000001</v>
      </c>
      <c r="O304" s="18">
        <f t="shared" si="29"/>
        <v>1.1439999999999999</v>
      </c>
      <c r="P304" s="5">
        <v>6.7000000000000004E-2</v>
      </c>
      <c r="Q304" s="5">
        <v>3.6999999999999998E-2</v>
      </c>
      <c r="R304" s="18">
        <f t="shared" si="30"/>
        <v>0.10400000000000001</v>
      </c>
      <c r="S304" s="5">
        <v>0</v>
      </c>
      <c r="T304" s="5">
        <v>2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18">
        <f t="shared" si="31"/>
        <v>2</v>
      </c>
      <c r="AD304" s="5">
        <v>0</v>
      </c>
      <c r="AE304" s="5">
        <v>0</v>
      </c>
      <c r="AF304" s="5">
        <v>0</v>
      </c>
      <c r="AG304" s="18">
        <f t="shared" si="32"/>
        <v>0</v>
      </c>
      <c r="AH304" s="5">
        <v>0</v>
      </c>
      <c r="AI304" s="17">
        <v>0.8</v>
      </c>
      <c r="AJ304" s="6" t="s">
        <v>636</v>
      </c>
      <c r="AK304" s="19"/>
    </row>
    <row r="305" spans="1:37" x14ac:dyDescent="0.3">
      <c r="A305" s="6" t="s">
        <v>638</v>
      </c>
      <c r="B305" t="s">
        <v>639</v>
      </c>
      <c r="C305" s="14" t="s">
        <v>39</v>
      </c>
      <c r="D305" s="15">
        <v>21.060000000000002</v>
      </c>
      <c r="E305" s="15">
        <v>28.867999999999999</v>
      </c>
      <c r="F305" s="16">
        <v>7.8079999999999963</v>
      </c>
      <c r="G305" s="5">
        <v>0</v>
      </c>
      <c r="H305" s="5">
        <v>0</v>
      </c>
      <c r="I305" s="17">
        <f t="shared" si="27"/>
        <v>0.91111265068588054</v>
      </c>
      <c r="J305" s="17">
        <f t="shared" si="28"/>
        <v>0</v>
      </c>
      <c r="K305" s="5">
        <v>14.018000000000001</v>
      </c>
      <c r="L305" s="5">
        <v>1.2950000000000002</v>
      </c>
      <c r="M305" s="5">
        <v>0.45300000000000001</v>
      </c>
      <c r="N305" s="5">
        <v>3.4470000000000001</v>
      </c>
      <c r="O305" s="18">
        <f t="shared" si="29"/>
        <v>19.213000000000001</v>
      </c>
      <c r="P305" s="5">
        <v>1.147</v>
      </c>
      <c r="Q305" s="5">
        <v>0.7</v>
      </c>
      <c r="R305" s="18">
        <f t="shared" si="30"/>
        <v>1.847</v>
      </c>
      <c r="S305" s="5">
        <v>0</v>
      </c>
      <c r="T305" s="5">
        <v>15.5</v>
      </c>
      <c r="U305" s="5">
        <v>0.58099999999999996</v>
      </c>
      <c r="V305" s="5">
        <v>0</v>
      </c>
      <c r="W305" s="5">
        <v>1.744</v>
      </c>
      <c r="X305" s="5">
        <v>1.0369999999999999</v>
      </c>
      <c r="Y305" s="5">
        <v>6.7789999999999999</v>
      </c>
      <c r="Z305" s="5">
        <v>0.38800000000000001</v>
      </c>
      <c r="AA305" s="5">
        <v>0.27300000000000002</v>
      </c>
      <c r="AB305" s="5">
        <v>0</v>
      </c>
      <c r="AC305" s="18">
        <f t="shared" si="31"/>
        <v>26.302</v>
      </c>
      <c r="AD305" s="5">
        <v>0.60300000000000009</v>
      </c>
      <c r="AE305" s="5">
        <v>1.4890000000000001</v>
      </c>
      <c r="AF305" s="5">
        <v>0.47399999999999998</v>
      </c>
      <c r="AG305" s="18">
        <f t="shared" si="32"/>
        <v>2.5659999999999998</v>
      </c>
      <c r="AH305" s="5">
        <v>0</v>
      </c>
      <c r="AI305" s="17">
        <v>1</v>
      </c>
      <c r="AJ305" s="6" t="s">
        <v>638</v>
      </c>
      <c r="AK305" s="19"/>
    </row>
    <row r="306" spans="1:37" x14ac:dyDescent="0.3">
      <c r="A306" s="6" t="s">
        <v>640</v>
      </c>
      <c r="B306" t="s">
        <v>641</v>
      </c>
      <c r="C306" s="14" t="s">
        <v>39</v>
      </c>
      <c r="D306" s="15">
        <v>9.0540000000000003</v>
      </c>
      <c r="E306" s="15">
        <v>13.129999999999999</v>
      </c>
      <c r="F306" s="16">
        <v>4.0759999999999987</v>
      </c>
      <c r="G306" s="5">
        <v>0</v>
      </c>
      <c r="H306" s="5">
        <v>0</v>
      </c>
      <c r="I306" s="17">
        <f t="shared" si="27"/>
        <v>0.80319878141660317</v>
      </c>
      <c r="J306" s="17">
        <f t="shared" si="28"/>
        <v>0</v>
      </c>
      <c r="K306" s="5">
        <v>6.0730000000000004</v>
      </c>
      <c r="L306" s="5">
        <v>0.54900000000000004</v>
      </c>
      <c r="M306" s="5">
        <v>0.193</v>
      </c>
      <c r="N306" s="5">
        <v>1.454</v>
      </c>
      <c r="O306" s="18">
        <f t="shared" si="29"/>
        <v>8.2690000000000001</v>
      </c>
      <c r="P306" s="5">
        <v>0.48899999999999999</v>
      </c>
      <c r="Q306" s="5">
        <v>0.29599999999999999</v>
      </c>
      <c r="R306" s="18">
        <f t="shared" si="30"/>
        <v>0.78499999999999992</v>
      </c>
      <c r="S306" s="5">
        <v>0</v>
      </c>
      <c r="T306" s="5">
        <v>6.9499999999999993</v>
      </c>
      <c r="U306" s="5">
        <v>0.28599999999999998</v>
      </c>
      <c r="V306" s="5">
        <v>0</v>
      </c>
      <c r="W306" s="5">
        <v>0.50800000000000001</v>
      </c>
      <c r="X306" s="5">
        <v>0.69399999999999995</v>
      </c>
      <c r="Y306" s="5">
        <v>2</v>
      </c>
      <c r="Z306" s="5">
        <v>0.108</v>
      </c>
      <c r="AA306" s="5">
        <v>0</v>
      </c>
      <c r="AB306" s="5">
        <v>0</v>
      </c>
      <c r="AC306" s="18">
        <f t="shared" si="31"/>
        <v>10.545999999999999</v>
      </c>
      <c r="AD306" s="5">
        <v>0</v>
      </c>
      <c r="AE306" s="5">
        <v>1.7090000000000001</v>
      </c>
      <c r="AF306" s="5">
        <v>0.875</v>
      </c>
      <c r="AG306" s="18">
        <f t="shared" si="32"/>
        <v>2.5840000000000001</v>
      </c>
      <c r="AH306" s="5">
        <v>0</v>
      </c>
      <c r="AI306" s="17">
        <v>1</v>
      </c>
      <c r="AJ306" s="6" t="s">
        <v>640</v>
      </c>
      <c r="AK306" s="19"/>
    </row>
    <row r="307" spans="1:37" x14ac:dyDescent="0.3">
      <c r="A307" s="6" t="s">
        <v>642</v>
      </c>
      <c r="B307" t="s">
        <v>643</v>
      </c>
      <c r="C307" s="14" t="s">
        <v>39</v>
      </c>
      <c r="D307" s="15">
        <v>16.916999999999998</v>
      </c>
      <c r="E307" s="15">
        <v>20.892000000000003</v>
      </c>
      <c r="F307" s="16">
        <v>3.975000000000005</v>
      </c>
      <c r="G307" s="5">
        <v>0</v>
      </c>
      <c r="H307" s="5">
        <v>0</v>
      </c>
      <c r="I307" s="17">
        <f t="shared" si="27"/>
        <v>0.7307427388474057</v>
      </c>
      <c r="J307" s="17">
        <f t="shared" si="28"/>
        <v>0</v>
      </c>
      <c r="K307" s="5">
        <v>11.247</v>
      </c>
      <c r="L307" s="5">
        <v>1.054</v>
      </c>
      <c r="M307" s="5">
        <v>0.36899999999999999</v>
      </c>
      <c r="N307" s="5">
        <v>2.7510000000000003</v>
      </c>
      <c r="O307" s="18">
        <f t="shared" si="29"/>
        <v>15.420999999999999</v>
      </c>
      <c r="P307" s="5">
        <v>0.92200000000000004</v>
      </c>
      <c r="Q307" s="5">
        <v>0.57399999999999995</v>
      </c>
      <c r="R307" s="18">
        <f t="shared" si="30"/>
        <v>1.496</v>
      </c>
      <c r="S307" s="5">
        <v>0</v>
      </c>
      <c r="T307" s="5">
        <v>13.932</v>
      </c>
      <c r="U307" s="5">
        <v>0.25600000000000001</v>
      </c>
      <c r="V307" s="5">
        <v>0</v>
      </c>
      <c r="W307" s="5">
        <v>0.20499999999999999</v>
      </c>
      <c r="X307" s="5">
        <v>1.538</v>
      </c>
      <c r="Y307" s="5">
        <v>0</v>
      </c>
      <c r="Z307" s="5">
        <v>0</v>
      </c>
      <c r="AA307" s="5">
        <v>0</v>
      </c>
      <c r="AB307" s="5">
        <v>0</v>
      </c>
      <c r="AC307" s="18">
        <f t="shared" si="31"/>
        <v>15.931000000000001</v>
      </c>
      <c r="AD307" s="5">
        <v>0</v>
      </c>
      <c r="AE307" s="5">
        <v>0.88700000000000001</v>
      </c>
      <c r="AF307" s="5">
        <v>4.0739999999999998</v>
      </c>
      <c r="AG307" s="18">
        <f t="shared" si="32"/>
        <v>4.9610000000000003</v>
      </c>
      <c r="AH307" s="5">
        <v>0</v>
      </c>
      <c r="AI307" s="17">
        <v>0.95830000000000004</v>
      </c>
      <c r="AJ307" s="6" t="s">
        <v>642</v>
      </c>
      <c r="AK307" s="19"/>
    </row>
    <row r="308" spans="1:37" x14ac:dyDescent="0.3">
      <c r="A308" s="20" t="s">
        <v>644</v>
      </c>
      <c r="B308" s="21" t="s">
        <v>645</v>
      </c>
      <c r="C308" s="14" t="s">
        <v>94</v>
      </c>
      <c r="D308" s="15">
        <v>0.32700000000000007</v>
      </c>
      <c r="E308" s="15">
        <v>0.40600000000000003</v>
      </c>
      <c r="F308" s="16">
        <v>7.8999999999999959E-2</v>
      </c>
      <c r="G308" s="5">
        <v>0</v>
      </c>
      <c r="H308" s="5">
        <v>0</v>
      </c>
      <c r="I308" s="17">
        <f t="shared" si="27"/>
        <v>0</v>
      </c>
      <c r="J308" s="17">
        <f t="shared" si="28"/>
        <v>0</v>
      </c>
      <c r="K308" s="5">
        <v>0.27200000000000002</v>
      </c>
      <c r="L308" s="5">
        <v>5.0000000000000001E-3</v>
      </c>
      <c r="M308" s="5">
        <v>2E-3</v>
      </c>
      <c r="N308" s="5">
        <v>3.4000000000000002E-2</v>
      </c>
      <c r="O308" s="18">
        <f t="shared" si="29"/>
        <v>0.31300000000000006</v>
      </c>
      <c r="P308" s="5">
        <v>1.4E-2</v>
      </c>
      <c r="Q308" s="5">
        <v>0</v>
      </c>
      <c r="R308" s="18">
        <f t="shared" si="30"/>
        <v>1.4E-2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18">
        <f t="shared" si="31"/>
        <v>0</v>
      </c>
      <c r="AD308" s="5">
        <v>0.40600000000000003</v>
      </c>
      <c r="AE308" s="5">
        <v>0</v>
      </c>
      <c r="AF308" s="5">
        <v>0</v>
      </c>
      <c r="AG308" s="18">
        <f t="shared" si="32"/>
        <v>0.40600000000000003</v>
      </c>
      <c r="AH308" s="5">
        <v>0</v>
      </c>
      <c r="AI308" s="17">
        <v>0</v>
      </c>
      <c r="AJ308" s="20" t="s">
        <v>644</v>
      </c>
      <c r="AK308" s="19"/>
    </row>
    <row r="309" spans="1:37" x14ac:dyDescent="0.3">
      <c r="A309" s="6" t="s">
        <v>646</v>
      </c>
      <c r="B309" t="s">
        <v>647</v>
      </c>
      <c r="C309" s="14" t="s">
        <v>39</v>
      </c>
      <c r="D309" s="15">
        <v>1.1619999999999999</v>
      </c>
      <c r="E309" s="15">
        <v>6.4610000000000003</v>
      </c>
      <c r="F309" s="16">
        <v>5.2990000000000004</v>
      </c>
      <c r="G309" s="5">
        <v>0</v>
      </c>
      <c r="H309" s="5">
        <v>0</v>
      </c>
      <c r="I309" s="17">
        <f t="shared" si="27"/>
        <v>0.24763968425940253</v>
      </c>
      <c r="J309" s="17">
        <f t="shared" si="28"/>
        <v>0</v>
      </c>
      <c r="K309" s="5">
        <v>0.77699999999999991</v>
      </c>
      <c r="L309" s="5">
        <v>7.1000000000000008E-2</v>
      </c>
      <c r="M309" s="5">
        <v>2.5000000000000001E-2</v>
      </c>
      <c r="N309" s="5">
        <v>0.188</v>
      </c>
      <c r="O309" s="18">
        <f t="shared" si="29"/>
        <v>1.0609999999999999</v>
      </c>
      <c r="P309" s="5">
        <v>6.3E-2</v>
      </c>
      <c r="Q309" s="5">
        <v>3.7999999999999999E-2</v>
      </c>
      <c r="R309" s="18">
        <f t="shared" si="30"/>
        <v>0.10100000000000001</v>
      </c>
      <c r="S309" s="5">
        <v>0</v>
      </c>
      <c r="T309" s="5">
        <v>2.8</v>
      </c>
      <c r="U309" s="5">
        <v>0</v>
      </c>
      <c r="V309" s="5">
        <v>0</v>
      </c>
      <c r="W309" s="5">
        <v>0</v>
      </c>
      <c r="X309" s="5">
        <v>0</v>
      </c>
      <c r="Y309" s="5">
        <v>0.4</v>
      </c>
      <c r="Z309" s="5">
        <v>0</v>
      </c>
      <c r="AA309" s="5">
        <v>0</v>
      </c>
      <c r="AB309" s="5">
        <v>0</v>
      </c>
      <c r="AC309" s="18">
        <f t="shared" si="31"/>
        <v>3.1999999999999997</v>
      </c>
      <c r="AD309" s="5">
        <v>0</v>
      </c>
      <c r="AE309" s="5">
        <v>3.2610000000000001</v>
      </c>
      <c r="AF309" s="5">
        <v>0</v>
      </c>
      <c r="AG309" s="18">
        <f t="shared" si="32"/>
        <v>3.2610000000000001</v>
      </c>
      <c r="AH309" s="5">
        <v>0</v>
      </c>
      <c r="AI309" s="17">
        <v>0.5</v>
      </c>
      <c r="AJ309" s="6" t="s">
        <v>646</v>
      </c>
      <c r="AK309" s="19"/>
    </row>
    <row r="310" spans="1:37" x14ac:dyDescent="0.3">
      <c r="A310" s="6" t="s">
        <v>648</v>
      </c>
      <c r="B310" t="s">
        <v>649</v>
      </c>
      <c r="C310" s="14" t="s">
        <v>39</v>
      </c>
      <c r="D310" s="15">
        <v>14.391999999999999</v>
      </c>
      <c r="E310" s="15">
        <v>26.527000000000001</v>
      </c>
      <c r="F310" s="16">
        <v>12.135000000000002</v>
      </c>
      <c r="G310" s="5">
        <v>0</v>
      </c>
      <c r="H310" s="5">
        <v>0</v>
      </c>
      <c r="I310" s="17">
        <f t="shared" si="27"/>
        <v>0.56244580992950588</v>
      </c>
      <c r="J310" s="17">
        <f t="shared" si="28"/>
        <v>0.1326195951294907</v>
      </c>
      <c r="K310" s="5">
        <v>9.5849999999999991</v>
      </c>
      <c r="L310" s="5">
        <v>0.877</v>
      </c>
      <c r="M310" s="5">
        <v>0.30700000000000005</v>
      </c>
      <c r="N310" s="5">
        <v>2.367</v>
      </c>
      <c r="O310" s="18">
        <f t="shared" si="29"/>
        <v>13.135999999999999</v>
      </c>
      <c r="P310" s="5">
        <v>0.78300000000000014</v>
      </c>
      <c r="Q310" s="5">
        <v>0.47299999999999998</v>
      </c>
      <c r="R310" s="18">
        <f t="shared" si="30"/>
        <v>1.2560000000000002</v>
      </c>
      <c r="S310" s="5">
        <v>0</v>
      </c>
      <c r="T310" s="5">
        <v>8.25</v>
      </c>
      <c r="U310" s="5">
        <v>0.25900000000000001</v>
      </c>
      <c r="V310" s="5">
        <v>1.163</v>
      </c>
      <c r="W310" s="5">
        <v>1.3460000000000001</v>
      </c>
      <c r="X310" s="5">
        <v>1.3839999999999999</v>
      </c>
      <c r="Y310" s="5">
        <v>0</v>
      </c>
      <c r="Z310" s="5">
        <v>0</v>
      </c>
      <c r="AA310" s="5">
        <v>0</v>
      </c>
      <c r="AB310" s="5">
        <v>2.5179999999999998</v>
      </c>
      <c r="AC310" s="18">
        <f t="shared" si="31"/>
        <v>14.920000000000002</v>
      </c>
      <c r="AD310" s="5">
        <v>0.193</v>
      </c>
      <c r="AE310" s="5">
        <v>7.6660000000000004</v>
      </c>
      <c r="AF310" s="5">
        <v>3.7480000000000002</v>
      </c>
      <c r="AG310" s="18">
        <f t="shared" si="32"/>
        <v>11.606999999999999</v>
      </c>
      <c r="AH310" s="5">
        <v>3.5179999999999998</v>
      </c>
      <c r="AI310" s="17">
        <v>1</v>
      </c>
      <c r="AJ310" s="6" t="s">
        <v>648</v>
      </c>
      <c r="AK310" s="19"/>
    </row>
    <row r="311" spans="1:37" x14ac:dyDescent="0.3">
      <c r="A311" s="6" t="s">
        <v>650</v>
      </c>
      <c r="B311" t="s">
        <v>651</v>
      </c>
      <c r="C311" s="14" t="s">
        <v>39</v>
      </c>
      <c r="D311" s="15">
        <v>3.9830000000000001</v>
      </c>
      <c r="E311" s="15">
        <v>4.5060000000000002</v>
      </c>
      <c r="F311" s="16">
        <v>0.52300000000000013</v>
      </c>
      <c r="G311" s="5">
        <v>0</v>
      </c>
      <c r="H311" s="5">
        <v>0</v>
      </c>
      <c r="I311" s="17">
        <f t="shared" si="27"/>
        <v>0.49001331557922773</v>
      </c>
      <c r="J311" s="17">
        <f t="shared" si="28"/>
        <v>0</v>
      </c>
      <c r="K311" s="5">
        <v>2.7250000000000001</v>
      </c>
      <c r="L311" s="5">
        <v>0.22</v>
      </c>
      <c r="M311" s="5">
        <v>7.8E-2</v>
      </c>
      <c r="N311" s="5">
        <v>0.63300000000000001</v>
      </c>
      <c r="O311" s="18">
        <f t="shared" si="29"/>
        <v>3.6560000000000001</v>
      </c>
      <c r="P311" s="5">
        <v>0.21199999999999999</v>
      </c>
      <c r="Q311" s="5">
        <v>0.115</v>
      </c>
      <c r="R311" s="18">
        <f t="shared" si="30"/>
        <v>0.32700000000000001</v>
      </c>
      <c r="S311" s="5">
        <v>0</v>
      </c>
      <c r="T311" s="5">
        <v>1</v>
      </c>
      <c r="U311" s="5">
        <v>0</v>
      </c>
      <c r="V311" s="5">
        <v>0.51800000000000002</v>
      </c>
      <c r="W311" s="5">
        <v>0</v>
      </c>
      <c r="X311" s="5">
        <v>0</v>
      </c>
      <c r="Y311" s="5">
        <v>0.69</v>
      </c>
      <c r="Z311" s="5">
        <v>0</v>
      </c>
      <c r="AA311" s="5">
        <v>0</v>
      </c>
      <c r="AB311" s="5">
        <v>0</v>
      </c>
      <c r="AC311" s="18">
        <f t="shared" si="31"/>
        <v>2.2080000000000002</v>
      </c>
      <c r="AD311" s="5">
        <v>1.0939999999999999</v>
      </c>
      <c r="AE311" s="5">
        <v>1.204</v>
      </c>
      <c r="AF311" s="5">
        <v>0</v>
      </c>
      <c r="AG311" s="18">
        <f t="shared" si="32"/>
        <v>2.298</v>
      </c>
      <c r="AH311" s="5">
        <v>0</v>
      </c>
      <c r="AI311" s="17">
        <v>1</v>
      </c>
      <c r="AJ311" s="6" t="s">
        <v>650</v>
      </c>
      <c r="AK311" s="19"/>
    </row>
    <row r="312" spans="1:37" x14ac:dyDescent="0.3">
      <c r="A312" s="20" t="s">
        <v>652</v>
      </c>
      <c r="B312" s="21" t="s">
        <v>653</v>
      </c>
      <c r="C312" s="14" t="s">
        <v>94</v>
      </c>
      <c r="D312" s="15">
        <v>0.76800000000000002</v>
      </c>
      <c r="E312" s="15">
        <v>1.393</v>
      </c>
      <c r="F312" s="16">
        <v>0.625</v>
      </c>
      <c r="G312" s="5">
        <v>0</v>
      </c>
      <c r="H312" s="5">
        <v>0</v>
      </c>
      <c r="I312" s="17">
        <f t="shared" si="27"/>
        <v>0.6</v>
      </c>
      <c r="J312" s="17">
        <f t="shared" si="28"/>
        <v>1</v>
      </c>
      <c r="K312" s="5">
        <v>0.63800000000000001</v>
      </c>
      <c r="L312" s="5">
        <v>1.2E-2</v>
      </c>
      <c r="M312" s="5">
        <v>5.0000000000000001E-3</v>
      </c>
      <c r="N312" s="5">
        <v>0.08</v>
      </c>
      <c r="O312" s="18">
        <f t="shared" si="29"/>
        <v>0.73499999999999999</v>
      </c>
      <c r="P312" s="5">
        <v>3.3000000000000002E-2</v>
      </c>
      <c r="Q312" s="5">
        <v>0</v>
      </c>
      <c r="R312" s="18">
        <f t="shared" si="30"/>
        <v>3.3000000000000002E-2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1.393</v>
      </c>
      <c r="AC312" s="18">
        <f t="shared" si="31"/>
        <v>1.393</v>
      </c>
      <c r="AD312" s="5">
        <v>0</v>
      </c>
      <c r="AE312" s="5">
        <v>0</v>
      </c>
      <c r="AF312" s="5">
        <v>0</v>
      </c>
      <c r="AG312" s="18">
        <f t="shared" si="32"/>
        <v>0</v>
      </c>
      <c r="AH312" s="5">
        <v>1.393</v>
      </c>
      <c r="AI312" s="17">
        <v>0.6</v>
      </c>
      <c r="AJ312" s="20" t="s">
        <v>652</v>
      </c>
      <c r="AK312" s="19"/>
    </row>
    <row r="313" spans="1:37" x14ac:dyDescent="0.3">
      <c r="A313" s="6" t="s">
        <v>654</v>
      </c>
      <c r="B313" t="s">
        <v>655</v>
      </c>
      <c r="C313" s="14" t="s">
        <v>39</v>
      </c>
      <c r="D313" s="15">
        <v>0.84099999999999997</v>
      </c>
      <c r="E313" s="15">
        <v>0.76100000000000001</v>
      </c>
      <c r="F313" s="16">
        <v>-7.999999999999996E-2</v>
      </c>
      <c r="G313" s="5">
        <v>-7.4999999999999997E-2</v>
      </c>
      <c r="H313" s="5">
        <v>-5.0000000000000001E-3</v>
      </c>
      <c r="I313" s="17">
        <f t="shared" si="27"/>
        <v>0</v>
      </c>
      <c r="J313" s="17">
        <f t="shared" si="28"/>
        <v>0.31537450722733246</v>
      </c>
      <c r="K313" s="5">
        <v>0.60099999999999998</v>
      </c>
      <c r="L313" s="5">
        <v>0.04</v>
      </c>
      <c r="M313" s="5">
        <v>1.4999999999999999E-2</v>
      </c>
      <c r="N313" s="5">
        <v>0.123</v>
      </c>
      <c r="O313" s="18">
        <f t="shared" si="29"/>
        <v>0.77900000000000003</v>
      </c>
      <c r="P313" s="5">
        <v>4.2999999999999997E-2</v>
      </c>
      <c r="Q313" s="5">
        <v>1.9E-2</v>
      </c>
      <c r="R313" s="18">
        <f t="shared" si="30"/>
        <v>6.2E-2</v>
      </c>
      <c r="S313" s="5">
        <v>0</v>
      </c>
      <c r="T313" s="5">
        <v>0.14000000000000001</v>
      </c>
      <c r="U313" s="5">
        <v>0.09</v>
      </c>
      <c r="V313" s="5">
        <v>0</v>
      </c>
      <c r="W313" s="5">
        <v>0</v>
      </c>
      <c r="X313" s="5">
        <v>4.2999999999999997E-2</v>
      </c>
      <c r="Y313" s="5">
        <v>0</v>
      </c>
      <c r="Z313" s="5">
        <v>0</v>
      </c>
      <c r="AA313" s="5">
        <v>0</v>
      </c>
      <c r="AB313" s="5">
        <v>0</v>
      </c>
      <c r="AC313" s="18">
        <f t="shared" si="31"/>
        <v>0.27300000000000002</v>
      </c>
      <c r="AD313" s="5">
        <v>0</v>
      </c>
      <c r="AE313" s="5">
        <v>0</v>
      </c>
      <c r="AF313" s="5">
        <v>0.48799999999999999</v>
      </c>
      <c r="AG313" s="18">
        <f t="shared" si="32"/>
        <v>0.48799999999999999</v>
      </c>
      <c r="AH313" s="5">
        <v>0.24</v>
      </c>
      <c r="AI313" s="17">
        <v>0</v>
      </c>
      <c r="AJ313" s="6" t="s">
        <v>654</v>
      </c>
      <c r="AK313" s="19"/>
    </row>
    <row r="314" spans="1:37" x14ac:dyDescent="0.3">
      <c r="A314" s="6" t="s">
        <v>656</v>
      </c>
      <c r="B314" t="s">
        <v>657</v>
      </c>
      <c r="C314" s="14" t="s">
        <v>39</v>
      </c>
      <c r="D314" s="15">
        <v>1.1850000000000001</v>
      </c>
      <c r="E314" s="15">
        <v>1.4</v>
      </c>
      <c r="F314" s="16">
        <v>0.21499999999999986</v>
      </c>
      <c r="G314" s="5">
        <v>0</v>
      </c>
      <c r="H314" s="5">
        <v>0</v>
      </c>
      <c r="I314" s="17">
        <f t="shared" si="27"/>
        <v>0</v>
      </c>
      <c r="J314" s="17">
        <f t="shared" si="28"/>
        <v>0</v>
      </c>
      <c r="K314" s="5">
        <v>0.79600000000000004</v>
      </c>
      <c r="L314" s="5">
        <v>7.1000000000000008E-2</v>
      </c>
      <c r="M314" s="5">
        <v>2.5000000000000001E-2</v>
      </c>
      <c r="N314" s="5">
        <v>0.192</v>
      </c>
      <c r="O314" s="18">
        <f t="shared" si="29"/>
        <v>1.0840000000000001</v>
      </c>
      <c r="P314" s="5">
        <v>6.4000000000000001E-2</v>
      </c>
      <c r="Q314" s="5">
        <v>3.6999999999999998E-2</v>
      </c>
      <c r="R314" s="18">
        <f t="shared" si="30"/>
        <v>0.10100000000000001</v>
      </c>
      <c r="S314" s="5">
        <v>0</v>
      </c>
      <c r="T314" s="5">
        <v>1</v>
      </c>
      <c r="U314" s="5">
        <v>0</v>
      </c>
      <c r="V314" s="5">
        <v>0</v>
      </c>
      <c r="W314" s="5">
        <v>0</v>
      </c>
      <c r="X314" s="5">
        <v>0</v>
      </c>
      <c r="Y314" s="5">
        <v>0.4</v>
      </c>
      <c r="Z314" s="5">
        <v>0</v>
      </c>
      <c r="AA314" s="5">
        <v>0</v>
      </c>
      <c r="AB314" s="5">
        <v>0</v>
      </c>
      <c r="AC314" s="18">
        <f t="shared" si="31"/>
        <v>1.4</v>
      </c>
      <c r="AD314" s="5">
        <v>0</v>
      </c>
      <c r="AE314" s="5">
        <v>0</v>
      </c>
      <c r="AF314" s="5">
        <v>0</v>
      </c>
      <c r="AG314" s="18">
        <f t="shared" si="32"/>
        <v>0</v>
      </c>
      <c r="AH314" s="5">
        <v>0</v>
      </c>
      <c r="AI314" s="17">
        <v>0</v>
      </c>
      <c r="AJ314" s="6" t="s">
        <v>656</v>
      </c>
      <c r="AK314" s="19"/>
    </row>
    <row r="315" spans="1:37" x14ac:dyDescent="0.3">
      <c r="A315" s="6" t="s">
        <v>658</v>
      </c>
      <c r="B315" t="s">
        <v>659</v>
      </c>
      <c r="C315" s="14" t="s">
        <v>39</v>
      </c>
      <c r="D315" s="15">
        <v>0.375</v>
      </c>
      <c r="E315" s="15">
        <v>0.35799999999999998</v>
      </c>
      <c r="F315" s="16">
        <v>-1.7000000000000015E-2</v>
      </c>
      <c r="G315" s="5">
        <v>-1.6E-2</v>
      </c>
      <c r="H315" s="5">
        <v>-1E-3</v>
      </c>
      <c r="I315" s="17">
        <f t="shared" si="27"/>
        <v>0</v>
      </c>
      <c r="J315" s="17">
        <f t="shared" si="28"/>
        <v>5.8659217877094966E-2</v>
      </c>
      <c r="K315" s="5">
        <v>0.251</v>
      </c>
      <c r="L315" s="5">
        <v>2.3E-2</v>
      </c>
      <c r="M315" s="5">
        <v>8.0000000000000002E-3</v>
      </c>
      <c r="N315" s="5">
        <v>0.06</v>
      </c>
      <c r="O315" s="18">
        <f t="shared" si="29"/>
        <v>0.34200000000000003</v>
      </c>
      <c r="P315" s="5">
        <v>2.0999999999999998E-2</v>
      </c>
      <c r="Q315" s="5">
        <v>1.2E-2</v>
      </c>
      <c r="R315" s="18">
        <f t="shared" si="30"/>
        <v>3.3000000000000002E-2</v>
      </c>
      <c r="S315" s="5">
        <v>0</v>
      </c>
      <c r="T315" s="5">
        <v>0</v>
      </c>
      <c r="U315" s="5">
        <v>0</v>
      </c>
      <c r="V315" s="5">
        <v>0</v>
      </c>
      <c r="W315" s="5">
        <v>2E-3</v>
      </c>
      <c r="X315" s="5">
        <v>2E-3</v>
      </c>
      <c r="Y315" s="5">
        <v>0</v>
      </c>
      <c r="Z315" s="5">
        <v>0</v>
      </c>
      <c r="AA315" s="5">
        <v>0</v>
      </c>
      <c r="AB315" s="5">
        <v>0</v>
      </c>
      <c r="AC315" s="18">
        <f t="shared" si="31"/>
        <v>4.0000000000000001E-3</v>
      </c>
      <c r="AD315" s="5">
        <v>0</v>
      </c>
      <c r="AE315" s="5">
        <v>0</v>
      </c>
      <c r="AF315" s="5">
        <v>0.35399999999999998</v>
      </c>
      <c r="AG315" s="18">
        <f t="shared" si="32"/>
        <v>0.35399999999999998</v>
      </c>
      <c r="AH315" s="5">
        <v>2.0999999999999998E-2</v>
      </c>
      <c r="AI315" s="17">
        <v>0</v>
      </c>
      <c r="AJ315" s="6" t="s">
        <v>658</v>
      </c>
      <c r="AK315" s="19"/>
    </row>
    <row r="316" spans="1:37" x14ac:dyDescent="0.3">
      <c r="A316" s="6" t="s">
        <v>660</v>
      </c>
      <c r="B316" t="s">
        <v>661</v>
      </c>
      <c r="C316" s="14" t="s">
        <v>39</v>
      </c>
      <c r="D316" s="15">
        <v>2.5409999999999999</v>
      </c>
      <c r="E316" s="15">
        <v>3.4780000000000002</v>
      </c>
      <c r="F316" s="16">
        <v>0.93700000000000028</v>
      </c>
      <c r="G316" s="5">
        <v>0</v>
      </c>
      <c r="H316" s="5">
        <v>0</v>
      </c>
      <c r="I316" s="17">
        <f t="shared" si="27"/>
        <v>0.97757331799884994</v>
      </c>
      <c r="J316" s="17">
        <f t="shared" si="28"/>
        <v>0</v>
      </c>
      <c r="K316" s="5">
        <v>1.659</v>
      </c>
      <c r="L316" s="5">
        <v>0.16500000000000001</v>
      </c>
      <c r="M316" s="5">
        <v>5.7999999999999996E-2</v>
      </c>
      <c r="N316" s="5">
        <v>0.42800000000000005</v>
      </c>
      <c r="O316" s="18">
        <f t="shared" si="29"/>
        <v>2.31</v>
      </c>
      <c r="P316" s="5">
        <v>0.13999999999999999</v>
      </c>
      <c r="Q316" s="5">
        <v>9.0999999999999998E-2</v>
      </c>
      <c r="R316" s="18">
        <f t="shared" si="30"/>
        <v>0.23099999999999998</v>
      </c>
      <c r="S316" s="5">
        <v>0</v>
      </c>
      <c r="T316" s="5">
        <v>3.4000000000000004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18">
        <f t="shared" si="31"/>
        <v>3.4000000000000004</v>
      </c>
      <c r="AD316" s="5">
        <v>0</v>
      </c>
      <c r="AE316" s="5">
        <v>7.8E-2</v>
      </c>
      <c r="AF316" s="5">
        <v>0</v>
      </c>
      <c r="AG316" s="18">
        <f t="shared" si="32"/>
        <v>7.8E-2</v>
      </c>
      <c r="AH316" s="5">
        <v>0</v>
      </c>
      <c r="AI316" s="17">
        <v>1</v>
      </c>
      <c r="AJ316" s="6" t="s">
        <v>660</v>
      </c>
      <c r="AK316" s="19"/>
    </row>
    <row r="317" spans="1:37" x14ac:dyDescent="0.3">
      <c r="A317" s="6" t="s">
        <v>662</v>
      </c>
      <c r="B317" t="s">
        <v>663</v>
      </c>
      <c r="C317" s="14" t="s">
        <v>39</v>
      </c>
      <c r="D317" s="15">
        <v>0.53400000000000003</v>
      </c>
      <c r="E317" s="15">
        <v>0.79300000000000004</v>
      </c>
      <c r="F317" s="16">
        <v>0.25900000000000001</v>
      </c>
      <c r="G317" s="5">
        <v>0</v>
      </c>
      <c r="H317" s="5">
        <v>0</v>
      </c>
      <c r="I317" s="17">
        <f t="shared" si="27"/>
        <v>0.67213114754098358</v>
      </c>
      <c r="J317" s="17">
        <f t="shared" si="28"/>
        <v>0</v>
      </c>
      <c r="K317" s="5">
        <v>0.35299999999999998</v>
      </c>
      <c r="L317" s="5">
        <v>3.3000000000000002E-2</v>
      </c>
      <c r="M317" s="5">
        <v>1.2E-2</v>
      </c>
      <c r="N317" s="5">
        <v>8.8999999999999996E-2</v>
      </c>
      <c r="O317" s="18">
        <f t="shared" si="29"/>
        <v>0.48699999999999999</v>
      </c>
      <c r="P317" s="5">
        <v>2.9000000000000001E-2</v>
      </c>
      <c r="Q317" s="5">
        <v>1.7999999999999999E-2</v>
      </c>
      <c r="R317" s="18">
        <f t="shared" si="30"/>
        <v>4.7E-2</v>
      </c>
      <c r="S317" s="5">
        <v>0</v>
      </c>
      <c r="T317" s="5">
        <v>0.53300000000000003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18">
        <f t="shared" si="31"/>
        <v>0.53300000000000003</v>
      </c>
      <c r="AD317" s="5">
        <v>0</v>
      </c>
      <c r="AE317" s="5">
        <v>0</v>
      </c>
      <c r="AF317" s="5">
        <v>0.26</v>
      </c>
      <c r="AG317" s="18">
        <f t="shared" si="32"/>
        <v>0.26</v>
      </c>
      <c r="AH317" s="5">
        <v>0</v>
      </c>
      <c r="AI317" s="17">
        <v>1</v>
      </c>
      <c r="AJ317" s="6" t="s">
        <v>662</v>
      </c>
      <c r="AK317" s="19"/>
    </row>
    <row r="318" spans="1:37" x14ac:dyDescent="0.3">
      <c r="A318" s="6" t="s">
        <v>664</v>
      </c>
      <c r="B318" t="s">
        <v>665</v>
      </c>
      <c r="C318" s="14" t="s">
        <v>39</v>
      </c>
      <c r="D318" s="15">
        <v>0.248</v>
      </c>
      <c r="E318" s="15">
        <v>1.708</v>
      </c>
      <c r="F318" s="16">
        <v>1.46</v>
      </c>
      <c r="G318" s="5">
        <v>0</v>
      </c>
      <c r="H318" s="5">
        <v>0</v>
      </c>
      <c r="I318" s="17">
        <f t="shared" si="27"/>
        <v>0.58548009367681497</v>
      </c>
      <c r="J318" s="17">
        <f t="shared" si="28"/>
        <v>0</v>
      </c>
      <c r="K318" s="5">
        <v>0.16899999999999998</v>
      </c>
      <c r="L318" s="5">
        <v>1.4000000000000002E-2</v>
      </c>
      <c r="M318" s="5">
        <v>5.0000000000000001E-3</v>
      </c>
      <c r="N318" s="5">
        <v>3.9E-2</v>
      </c>
      <c r="O318" s="18">
        <f t="shared" si="29"/>
        <v>0.22700000000000001</v>
      </c>
      <c r="P318" s="5">
        <v>1.3000000000000001E-2</v>
      </c>
      <c r="Q318" s="5">
        <v>8.0000000000000002E-3</v>
      </c>
      <c r="R318" s="18">
        <f t="shared" si="30"/>
        <v>2.1000000000000001E-2</v>
      </c>
      <c r="S318" s="5">
        <v>0</v>
      </c>
      <c r="T318" s="5">
        <v>1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18">
        <f t="shared" si="31"/>
        <v>1</v>
      </c>
      <c r="AD318" s="5">
        <v>0</v>
      </c>
      <c r="AE318" s="5">
        <v>0.70799999999999996</v>
      </c>
      <c r="AF318" s="5">
        <v>0</v>
      </c>
      <c r="AG318" s="18">
        <f t="shared" si="32"/>
        <v>0.70799999999999996</v>
      </c>
      <c r="AH318" s="5">
        <v>0</v>
      </c>
      <c r="AI318" s="17">
        <v>1</v>
      </c>
      <c r="AJ318" s="6" t="s">
        <v>664</v>
      </c>
      <c r="AK318" s="19"/>
    </row>
    <row r="319" spans="1:37" x14ac:dyDescent="0.3">
      <c r="A319" s="6" t="s">
        <v>666</v>
      </c>
      <c r="B319" t="s">
        <v>667</v>
      </c>
      <c r="C319" s="14" t="s">
        <v>39</v>
      </c>
      <c r="D319" s="15">
        <v>8.0860000000000003</v>
      </c>
      <c r="E319" s="15">
        <v>8.4250000000000007</v>
      </c>
      <c r="F319" s="16">
        <v>0.33900000000000041</v>
      </c>
      <c r="G319" s="5">
        <v>0</v>
      </c>
      <c r="H319" s="5">
        <v>0</v>
      </c>
      <c r="I319" s="17">
        <f t="shared" si="27"/>
        <v>0.81163204747774487</v>
      </c>
      <c r="J319" s="17">
        <f t="shared" si="28"/>
        <v>0</v>
      </c>
      <c r="K319" s="5">
        <v>5.4160000000000004</v>
      </c>
      <c r="L319" s="5">
        <v>0.48399999999999999</v>
      </c>
      <c r="M319" s="5">
        <v>0.16999999999999998</v>
      </c>
      <c r="N319" s="5">
        <v>1.3179999999999998</v>
      </c>
      <c r="O319" s="18">
        <f t="shared" si="29"/>
        <v>7.3879999999999999</v>
      </c>
      <c r="P319" s="5">
        <v>0.438</v>
      </c>
      <c r="Q319" s="5">
        <v>0.26</v>
      </c>
      <c r="R319" s="18">
        <f t="shared" si="30"/>
        <v>0.69799999999999995</v>
      </c>
      <c r="S319" s="5">
        <v>0</v>
      </c>
      <c r="T319" s="5">
        <v>4.016</v>
      </c>
      <c r="U319" s="5">
        <v>0.23</v>
      </c>
      <c r="V319" s="5">
        <v>0</v>
      </c>
      <c r="W319" s="5">
        <v>0.92100000000000004</v>
      </c>
      <c r="X319" s="5">
        <v>0.92100000000000004</v>
      </c>
      <c r="Y319" s="5">
        <v>0.75</v>
      </c>
      <c r="Z319" s="5">
        <v>0</v>
      </c>
      <c r="AA319" s="5">
        <v>0</v>
      </c>
      <c r="AB319" s="5">
        <v>0</v>
      </c>
      <c r="AC319" s="18">
        <f t="shared" si="31"/>
        <v>6.838000000000001</v>
      </c>
      <c r="AD319" s="5">
        <v>0</v>
      </c>
      <c r="AE319" s="5">
        <v>0.57299999999999995</v>
      </c>
      <c r="AF319" s="5">
        <v>1.014</v>
      </c>
      <c r="AG319" s="18">
        <f t="shared" si="32"/>
        <v>1.587</v>
      </c>
      <c r="AH319" s="5">
        <v>0</v>
      </c>
      <c r="AI319" s="17">
        <v>1</v>
      </c>
      <c r="AJ319" s="6" t="s">
        <v>666</v>
      </c>
      <c r="AK319" s="19"/>
    </row>
    <row r="320" spans="1:37" x14ac:dyDescent="0.3">
      <c r="A320" s="6" t="s">
        <v>668</v>
      </c>
      <c r="B320" t="s">
        <v>669</v>
      </c>
      <c r="C320" s="14" t="s">
        <v>111</v>
      </c>
      <c r="D320" s="15">
        <v>0.74800000000000011</v>
      </c>
      <c r="E320" s="15">
        <v>1</v>
      </c>
      <c r="F320" s="16">
        <v>0.25199999999999989</v>
      </c>
      <c r="G320" s="5">
        <v>0</v>
      </c>
      <c r="H320" s="5">
        <v>0</v>
      </c>
      <c r="I320" s="17">
        <f t="shared" si="27"/>
        <v>0</v>
      </c>
      <c r="J320" s="17">
        <f t="shared" si="28"/>
        <v>0</v>
      </c>
      <c r="K320" s="5">
        <v>0.6150000000000001</v>
      </c>
      <c r="L320" s="5">
        <v>1.2E-2</v>
      </c>
      <c r="M320" s="5">
        <v>4.0000000000000001E-3</v>
      </c>
      <c r="N320" s="5">
        <v>8.4000000000000005E-2</v>
      </c>
      <c r="O320" s="18">
        <f t="shared" si="29"/>
        <v>0.71500000000000008</v>
      </c>
      <c r="P320" s="5">
        <v>3.3000000000000002E-2</v>
      </c>
      <c r="Q320" s="5">
        <v>0</v>
      </c>
      <c r="R320" s="18">
        <f t="shared" si="30"/>
        <v>3.3000000000000002E-2</v>
      </c>
      <c r="S320" s="5">
        <v>0</v>
      </c>
      <c r="T320" s="5">
        <v>1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18">
        <f t="shared" si="31"/>
        <v>1</v>
      </c>
      <c r="AD320" s="5">
        <v>0</v>
      </c>
      <c r="AE320" s="5">
        <v>0</v>
      </c>
      <c r="AF320" s="5">
        <v>0</v>
      </c>
      <c r="AG320" s="18">
        <f t="shared" si="32"/>
        <v>0</v>
      </c>
      <c r="AH320" s="5">
        <v>0</v>
      </c>
      <c r="AI320" s="17">
        <v>0</v>
      </c>
      <c r="AJ320" s="6" t="s">
        <v>668</v>
      </c>
      <c r="AK320" s="19"/>
    </row>
    <row r="321" spans="1:37" x14ac:dyDescent="0.3">
      <c r="A321" s="6" t="s">
        <v>670</v>
      </c>
      <c r="B321" t="s">
        <v>671</v>
      </c>
      <c r="C321" s="14" t="s">
        <v>39</v>
      </c>
      <c r="D321" s="15">
        <v>50.142999999999994</v>
      </c>
      <c r="E321" s="15">
        <v>90.786000000000016</v>
      </c>
      <c r="F321" s="16">
        <v>40.643000000000022</v>
      </c>
      <c r="G321" s="5">
        <v>0</v>
      </c>
      <c r="H321" s="5">
        <v>0</v>
      </c>
      <c r="I321" s="17">
        <f t="shared" si="27"/>
        <v>0.66747075540281542</v>
      </c>
      <c r="J321" s="17">
        <f t="shared" si="28"/>
        <v>6.7190976582292408E-2</v>
      </c>
      <c r="K321" s="5">
        <v>33.838999999999999</v>
      </c>
      <c r="L321" s="5">
        <v>2.9329999999999998</v>
      </c>
      <c r="M321" s="5">
        <v>1.0270000000000001</v>
      </c>
      <c r="N321" s="5">
        <v>8.0869999999999997</v>
      </c>
      <c r="O321" s="18">
        <f t="shared" si="29"/>
        <v>45.885999999999996</v>
      </c>
      <c r="P321" s="5">
        <v>2.6989999999999998</v>
      </c>
      <c r="Q321" s="5">
        <v>1.5580000000000001</v>
      </c>
      <c r="R321" s="18">
        <f t="shared" si="30"/>
        <v>4.2569999999999997</v>
      </c>
      <c r="S321" s="5">
        <v>0</v>
      </c>
      <c r="T321" s="5">
        <v>35.082999999999998</v>
      </c>
      <c r="U321" s="5">
        <v>0.95899999999999996</v>
      </c>
      <c r="V321" s="5">
        <v>0</v>
      </c>
      <c r="W321" s="5">
        <v>6.0869999999999997</v>
      </c>
      <c r="X321" s="5">
        <v>5.24</v>
      </c>
      <c r="Y321" s="5">
        <v>13.227999999999998</v>
      </c>
      <c r="Z321" s="5">
        <v>0</v>
      </c>
      <c r="AA321" s="5">
        <v>0</v>
      </c>
      <c r="AB321" s="5">
        <v>0</v>
      </c>
      <c r="AC321" s="18">
        <f t="shared" si="31"/>
        <v>60.597000000000008</v>
      </c>
      <c r="AD321" s="5">
        <v>0</v>
      </c>
      <c r="AE321" s="5">
        <v>18.357000000000003</v>
      </c>
      <c r="AF321" s="5">
        <v>11.832000000000001</v>
      </c>
      <c r="AG321" s="18">
        <f t="shared" si="32"/>
        <v>30.189000000000004</v>
      </c>
      <c r="AH321" s="5">
        <v>6.1</v>
      </c>
      <c r="AI321" s="17">
        <v>1</v>
      </c>
      <c r="AJ321" s="6" t="s">
        <v>670</v>
      </c>
      <c r="AK321" s="19"/>
    </row>
    <row r="322" spans="1:37" x14ac:dyDescent="0.3">
      <c r="A322" s="6" t="s">
        <v>672</v>
      </c>
      <c r="B322" t="s">
        <v>673</v>
      </c>
      <c r="C322" s="14" t="s">
        <v>39</v>
      </c>
      <c r="D322" s="15">
        <v>18.569999999999997</v>
      </c>
      <c r="E322" s="15">
        <v>33.731999999999999</v>
      </c>
      <c r="F322" s="16">
        <v>15.162000000000003</v>
      </c>
      <c r="G322" s="5">
        <v>0</v>
      </c>
      <c r="H322" s="5">
        <v>0</v>
      </c>
      <c r="I322" s="17">
        <f t="shared" si="27"/>
        <v>0.55500693703308446</v>
      </c>
      <c r="J322" s="17">
        <f t="shared" si="28"/>
        <v>8.7513340448239066E-2</v>
      </c>
      <c r="K322" s="5">
        <v>12.338999999999999</v>
      </c>
      <c r="L322" s="5">
        <v>1.1379999999999999</v>
      </c>
      <c r="M322" s="5">
        <v>0.39700000000000002</v>
      </c>
      <c r="N322" s="5">
        <v>3.069</v>
      </c>
      <c r="O322" s="18">
        <f t="shared" si="29"/>
        <v>16.942999999999998</v>
      </c>
      <c r="P322" s="5">
        <v>1.012</v>
      </c>
      <c r="Q322" s="5">
        <v>0.61499999999999999</v>
      </c>
      <c r="R322" s="18">
        <f t="shared" si="30"/>
        <v>1.627</v>
      </c>
      <c r="S322" s="5">
        <v>0</v>
      </c>
      <c r="T322" s="5">
        <v>15</v>
      </c>
      <c r="U322" s="5">
        <v>0.22700000000000001</v>
      </c>
      <c r="V322" s="5">
        <v>0</v>
      </c>
      <c r="W322" s="5">
        <v>0.90800000000000003</v>
      </c>
      <c r="X322" s="5">
        <v>0.88300000000000001</v>
      </c>
      <c r="Y322" s="5">
        <v>2.8</v>
      </c>
      <c r="Z322" s="5">
        <v>0</v>
      </c>
      <c r="AA322" s="5">
        <v>0</v>
      </c>
      <c r="AB322" s="5">
        <v>2.952</v>
      </c>
      <c r="AC322" s="18">
        <f t="shared" si="31"/>
        <v>22.770000000000003</v>
      </c>
      <c r="AD322" s="5">
        <v>0</v>
      </c>
      <c r="AE322" s="5">
        <v>5.8179999999999996</v>
      </c>
      <c r="AF322" s="5">
        <v>5.1439999999999992</v>
      </c>
      <c r="AG322" s="18">
        <f t="shared" si="32"/>
        <v>10.962</v>
      </c>
      <c r="AH322" s="5">
        <v>2.952</v>
      </c>
      <c r="AI322" s="17">
        <v>0.82220000000000004</v>
      </c>
      <c r="AJ322" s="6" t="s">
        <v>672</v>
      </c>
      <c r="AK322" s="19"/>
    </row>
    <row r="323" spans="1:37" x14ac:dyDescent="0.3">
      <c r="A323" s="6" t="s">
        <v>674</v>
      </c>
      <c r="B323" t="s">
        <v>675</v>
      </c>
      <c r="C323" s="14" t="s">
        <v>39</v>
      </c>
      <c r="D323" s="15">
        <v>4.843</v>
      </c>
      <c r="E323" s="15">
        <v>6.3070000000000004</v>
      </c>
      <c r="F323" s="16">
        <v>1.4640000000000004</v>
      </c>
      <c r="G323" s="5">
        <v>0</v>
      </c>
      <c r="H323" s="5">
        <v>0</v>
      </c>
      <c r="I323" s="17">
        <f t="shared" si="27"/>
        <v>0.7141367528143332</v>
      </c>
      <c r="J323" s="17">
        <f t="shared" si="28"/>
        <v>0</v>
      </c>
      <c r="K323" s="5">
        <v>3.3309999999999995</v>
      </c>
      <c r="L323" s="5">
        <v>0.26200000000000001</v>
      </c>
      <c r="M323" s="5">
        <v>9.1999999999999998E-2</v>
      </c>
      <c r="N323" s="5">
        <v>0.76600000000000001</v>
      </c>
      <c r="O323" s="18">
        <f t="shared" si="29"/>
        <v>4.4509999999999996</v>
      </c>
      <c r="P323" s="5">
        <v>0.25700000000000001</v>
      </c>
      <c r="Q323" s="5">
        <v>0.13500000000000001</v>
      </c>
      <c r="R323" s="18">
        <f t="shared" si="30"/>
        <v>0.39200000000000002</v>
      </c>
      <c r="S323" s="5">
        <v>0</v>
      </c>
      <c r="T323" s="5">
        <v>3.2</v>
      </c>
      <c r="U323" s="5">
        <v>0</v>
      </c>
      <c r="V323" s="5">
        <v>0</v>
      </c>
      <c r="W323" s="5">
        <v>0</v>
      </c>
      <c r="X323" s="5">
        <v>0.17899999999999999</v>
      </c>
      <c r="Y323" s="5">
        <v>1.8759999999999999</v>
      </c>
      <c r="Z323" s="5">
        <v>0</v>
      </c>
      <c r="AA323" s="5">
        <v>0</v>
      </c>
      <c r="AB323" s="5">
        <v>0</v>
      </c>
      <c r="AC323" s="18">
        <f t="shared" si="31"/>
        <v>5.2549999999999999</v>
      </c>
      <c r="AD323" s="5">
        <v>0</v>
      </c>
      <c r="AE323" s="5">
        <v>0</v>
      </c>
      <c r="AF323" s="5">
        <v>1.052</v>
      </c>
      <c r="AG323" s="18">
        <f t="shared" si="32"/>
        <v>1.052</v>
      </c>
      <c r="AH323" s="5">
        <v>0</v>
      </c>
      <c r="AI323" s="17">
        <v>0.85709999999999997</v>
      </c>
      <c r="AJ323" s="6" t="s">
        <v>674</v>
      </c>
      <c r="AK323" s="19"/>
    </row>
    <row r="324" spans="1:37" x14ac:dyDescent="0.3">
      <c r="A324" s="6"/>
      <c r="C324" s="14"/>
      <c r="D324" s="15"/>
      <c r="E324" s="15"/>
      <c r="F324" s="16"/>
      <c r="I324" s="17"/>
      <c r="J324" s="22"/>
      <c r="AI324" s="17"/>
      <c r="AJ324" s="6"/>
    </row>
  </sheetData>
  <autoFilter ref="A5:AM323" xr:uid="{E00BC284-CC8C-4E39-B39B-6A21CF5F6B53}"/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934B-D549-436F-BF98-87219CB2F349}">
  <dimension ref="A1:Z324"/>
  <sheetViews>
    <sheetView topLeftCell="K1" workbookViewId="0">
      <selection activeCell="A2" sqref="A2"/>
    </sheetView>
  </sheetViews>
  <sheetFormatPr defaultRowHeight="14.4" x14ac:dyDescent="0.3"/>
  <cols>
    <col min="2" max="2" width="45.44140625" bestFit="1" customWidth="1"/>
    <col min="3" max="3" width="8.109375" style="5" customWidth="1"/>
    <col min="4" max="7" width="14.109375" style="25" customWidth="1"/>
    <col min="8" max="8" width="14.109375" customWidth="1"/>
    <col min="9" max="10" width="14.109375" style="25" customWidth="1"/>
    <col min="11" max="26" width="14.109375" customWidth="1"/>
  </cols>
  <sheetData>
    <row r="1" spans="1:26" s="24" customFormat="1" x14ac:dyDescent="0.3">
      <c r="A1" s="23" t="s">
        <v>0</v>
      </c>
      <c r="B1" s="23">
        <f>A1+1</f>
        <v>2</v>
      </c>
      <c r="C1" s="23">
        <f t="shared" ref="C1:Z1" si="0">B1+1</f>
        <v>3</v>
      </c>
      <c r="D1" s="23">
        <f t="shared" ref="D1" si="1">C1+1</f>
        <v>4</v>
      </c>
      <c r="E1" s="23">
        <f t="shared" ref="E1" si="2">D1+1</f>
        <v>5</v>
      </c>
      <c r="F1" s="23">
        <f t="shared" si="0"/>
        <v>6</v>
      </c>
      <c r="G1" s="23">
        <f t="shared" si="0"/>
        <v>7</v>
      </c>
      <c r="H1" s="23">
        <f t="shared" si="0"/>
        <v>8</v>
      </c>
      <c r="I1" s="23">
        <f t="shared" si="0"/>
        <v>9</v>
      </c>
      <c r="J1" s="23">
        <f t="shared" si="0"/>
        <v>10</v>
      </c>
      <c r="K1" s="23">
        <f t="shared" si="0"/>
        <v>11</v>
      </c>
      <c r="L1" s="23">
        <f t="shared" si="0"/>
        <v>12</v>
      </c>
      <c r="M1" s="23">
        <f t="shared" si="0"/>
        <v>13</v>
      </c>
      <c r="N1" s="23">
        <f t="shared" si="0"/>
        <v>14</v>
      </c>
      <c r="O1" s="23">
        <f t="shared" si="0"/>
        <v>15</v>
      </c>
      <c r="P1" s="23">
        <f t="shared" si="0"/>
        <v>16</v>
      </c>
      <c r="Q1" s="23">
        <f t="shared" si="0"/>
        <v>17</v>
      </c>
      <c r="R1" s="23">
        <f t="shared" si="0"/>
        <v>18</v>
      </c>
      <c r="S1" s="23">
        <f t="shared" si="0"/>
        <v>19</v>
      </c>
      <c r="T1" s="23">
        <f t="shared" si="0"/>
        <v>20</v>
      </c>
      <c r="U1" s="23">
        <f t="shared" si="0"/>
        <v>21</v>
      </c>
      <c r="V1" s="23">
        <f t="shared" si="0"/>
        <v>22</v>
      </c>
      <c r="W1" s="23">
        <f t="shared" si="0"/>
        <v>23</v>
      </c>
      <c r="X1" s="23">
        <f t="shared" si="0"/>
        <v>24</v>
      </c>
      <c r="Y1" s="23">
        <f t="shared" si="0"/>
        <v>25</v>
      </c>
      <c r="Z1" s="23">
        <f t="shared" si="0"/>
        <v>26</v>
      </c>
    </row>
    <row r="2" spans="1:26" ht="14.4" customHeight="1" x14ac:dyDescent="0.3">
      <c r="A2" s="2"/>
      <c r="B2" s="2"/>
      <c r="C2"/>
      <c r="L2" s="4">
        <v>39</v>
      </c>
      <c r="M2" s="4">
        <v>42</v>
      </c>
      <c r="N2" s="4">
        <v>43</v>
      </c>
      <c r="O2" s="4">
        <v>44</v>
      </c>
      <c r="P2" s="4">
        <v>45</v>
      </c>
      <c r="Q2" s="4">
        <v>46</v>
      </c>
      <c r="R2" s="4">
        <v>47</v>
      </c>
      <c r="S2" s="4">
        <v>48</v>
      </c>
      <c r="T2" s="4">
        <v>49</v>
      </c>
      <c r="U2" s="4">
        <v>64</v>
      </c>
      <c r="W2" s="4" t="s">
        <v>676</v>
      </c>
      <c r="X2" s="4" t="s">
        <v>677</v>
      </c>
      <c r="Y2" s="4" t="s">
        <v>678</v>
      </c>
    </row>
    <row r="3" spans="1:26" ht="43.2" x14ac:dyDescent="0.3">
      <c r="A3" s="6" t="s">
        <v>4</v>
      </c>
      <c r="B3" t="s">
        <v>5</v>
      </c>
      <c r="C3" s="7" t="s">
        <v>6</v>
      </c>
      <c r="D3" s="26" t="s">
        <v>9</v>
      </c>
      <c r="E3" s="26" t="s">
        <v>10</v>
      </c>
      <c r="F3" s="26" t="s">
        <v>11</v>
      </c>
      <c r="G3" s="26" t="s">
        <v>12</v>
      </c>
      <c r="H3" s="9" t="s">
        <v>13</v>
      </c>
      <c r="I3" s="26" t="s">
        <v>14</v>
      </c>
      <c r="J3" s="26" t="s">
        <v>15</v>
      </c>
      <c r="K3" s="9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22</v>
      </c>
      <c r="R3" s="7" t="s">
        <v>23</v>
      </c>
      <c r="S3" s="7" t="s">
        <v>24</v>
      </c>
      <c r="T3" s="7" t="s">
        <v>25</v>
      </c>
      <c r="U3" s="7" t="s">
        <v>26</v>
      </c>
      <c r="V3" s="9" t="s">
        <v>27</v>
      </c>
      <c r="W3" s="7" t="s">
        <v>28</v>
      </c>
      <c r="X3" s="7" t="s">
        <v>29</v>
      </c>
      <c r="Y3" s="7" t="s">
        <v>30</v>
      </c>
      <c r="Z3" s="9" t="s">
        <v>31</v>
      </c>
    </row>
    <row r="4" spans="1:26" x14ac:dyDescent="0.3">
      <c r="A4" s="10" t="s">
        <v>34</v>
      </c>
      <c r="B4" t="s">
        <v>35</v>
      </c>
      <c r="C4" s="7" t="s">
        <v>36</v>
      </c>
      <c r="D4" s="27">
        <f t="shared" ref="D4:Z4" si="3">SUM(D6:D324)</f>
        <v>2691.2319999999968</v>
      </c>
      <c r="E4" s="27">
        <f t="shared" si="3"/>
        <v>210.44200000000004</v>
      </c>
      <c r="F4" s="27">
        <f t="shared" si="3"/>
        <v>73.600000000000065</v>
      </c>
      <c r="G4" s="27">
        <f t="shared" si="3"/>
        <v>578.22800000000041</v>
      </c>
      <c r="H4" s="13">
        <f t="shared" si="3"/>
        <v>3553.5020000000004</v>
      </c>
      <c r="I4" s="27">
        <f t="shared" si="3"/>
        <v>192.70500000000015</v>
      </c>
      <c r="J4" s="27">
        <f t="shared" si="3"/>
        <v>112.02400000000003</v>
      </c>
      <c r="K4" s="13">
        <f t="shared" si="3"/>
        <v>304.72899999999981</v>
      </c>
      <c r="L4" s="28">
        <f t="shared" si="3"/>
        <v>1.7429999999999999</v>
      </c>
      <c r="M4" s="28">
        <f t="shared" si="3"/>
        <v>2294.0599999999995</v>
      </c>
      <c r="N4" s="28">
        <f t="shared" si="3"/>
        <v>134.78599999999992</v>
      </c>
      <c r="O4" s="28">
        <f t="shared" si="3"/>
        <v>114.268</v>
      </c>
      <c r="P4" s="28">
        <f t="shared" si="3"/>
        <v>360.69499999999971</v>
      </c>
      <c r="Q4" s="28">
        <f t="shared" si="3"/>
        <v>252.65899999999999</v>
      </c>
      <c r="R4" s="28">
        <f t="shared" si="3"/>
        <v>537.20700000000011</v>
      </c>
      <c r="S4" s="28">
        <f t="shared" si="3"/>
        <v>47.263999999999996</v>
      </c>
      <c r="T4" s="28">
        <f t="shared" si="3"/>
        <v>8.7710000000000008</v>
      </c>
      <c r="U4" s="28">
        <f t="shared" si="3"/>
        <v>39.206000000000003</v>
      </c>
      <c r="V4" s="29">
        <f t="shared" si="3"/>
        <v>3790.6590000000015</v>
      </c>
      <c r="W4" s="28">
        <f t="shared" si="3"/>
        <v>83.597000000000008</v>
      </c>
      <c r="X4" s="28">
        <f t="shared" si="3"/>
        <v>1435.6850000000006</v>
      </c>
      <c r="Y4" s="28">
        <f t="shared" si="3"/>
        <v>775.61800000000051</v>
      </c>
      <c r="Z4" s="29">
        <f t="shared" si="3"/>
        <v>2294.9</v>
      </c>
    </row>
    <row r="5" spans="1:26" ht="6.9" customHeight="1" x14ac:dyDescent="0.3">
      <c r="A5" s="6"/>
      <c r="C5" s="7"/>
      <c r="D5" s="26"/>
      <c r="E5" s="26"/>
      <c r="F5" s="26"/>
      <c r="G5" s="26"/>
      <c r="H5" s="9"/>
      <c r="I5" s="26"/>
      <c r="J5" s="26"/>
      <c r="K5" s="9"/>
      <c r="L5" s="7"/>
      <c r="M5" s="7"/>
      <c r="N5" s="7"/>
      <c r="O5" s="7"/>
      <c r="P5" s="7"/>
      <c r="Q5" s="7"/>
      <c r="R5" s="7"/>
      <c r="S5" s="7"/>
      <c r="T5" s="7"/>
      <c r="U5" s="7"/>
      <c r="V5" s="9"/>
      <c r="W5" s="7"/>
      <c r="X5" s="7"/>
      <c r="Y5" s="7"/>
      <c r="Z5" s="9"/>
    </row>
    <row r="6" spans="1:26" x14ac:dyDescent="0.3">
      <c r="A6" s="6" t="s">
        <v>37</v>
      </c>
      <c r="B6" t="s">
        <v>38</v>
      </c>
      <c r="C6" s="14" t="s">
        <v>39</v>
      </c>
      <c r="D6" s="25">
        <v>8.9770000000000003</v>
      </c>
      <c r="E6" s="25">
        <v>0.59099999999999997</v>
      </c>
      <c r="F6" s="25">
        <v>0.20599999999999999</v>
      </c>
      <c r="G6" s="25">
        <v>1.657</v>
      </c>
      <c r="H6" s="30">
        <v>11.430999999999999</v>
      </c>
      <c r="I6" s="25">
        <v>0.55200000000000005</v>
      </c>
      <c r="J6" s="25">
        <v>0.311</v>
      </c>
      <c r="K6" s="30">
        <v>0.86299999999999999</v>
      </c>
      <c r="L6" s="31">
        <v>0</v>
      </c>
      <c r="M6" s="31">
        <v>7.5</v>
      </c>
      <c r="N6" s="31">
        <v>0.26200000000000001</v>
      </c>
      <c r="O6" s="31">
        <v>0</v>
      </c>
      <c r="P6" s="31">
        <v>0</v>
      </c>
      <c r="Q6" s="31">
        <v>9.0999999999999998E-2</v>
      </c>
      <c r="R6" s="31">
        <v>0</v>
      </c>
      <c r="S6" s="31">
        <v>0</v>
      </c>
      <c r="T6" s="31">
        <v>0</v>
      </c>
      <c r="U6" s="31">
        <v>1.246</v>
      </c>
      <c r="V6" s="32">
        <f>SUM(L6:U6)</f>
        <v>9.0990000000000002</v>
      </c>
      <c r="W6" s="31">
        <v>0</v>
      </c>
      <c r="X6" s="31">
        <v>0</v>
      </c>
      <c r="Y6" s="31">
        <v>2.0299999999999998</v>
      </c>
      <c r="Z6" s="32">
        <f>SUM(W6:Y6)</f>
        <v>2.0299999999999998</v>
      </c>
    </row>
    <row r="7" spans="1:26" x14ac:dyDescent="0.3">
      <c r="A7" s="6" t="s">
        <v>40</v>
      </c>
      <c r="B7" t="s">
        <v>41</v>
      </c>
      <c r="C7" s="14" t="s">
        <v>39</v>
      </c>
      <c r="D7" s="25">
        <v>1.6080000000000001</v>
      </c>
      <c r="E7" s="25">
        <v>0.124</v>
      </c>
      <c r="F7" s="25">
        <v>4.3999999999999997E-2</v>
      </c>
      <c r="G7" s="25">
        <v>0.36499999999999999</v>
      </c>
      <c r="H7" s="30">
        <v>2.141</v>
      </c>
      <c r="I7" s="25">
        <v>0.122</v>
      </c>
      <c r="J7" s="25">
        <v>6.4000000000000001E-2</v>
      </c>
      <c r="K7" s="30">
        <v>0.186</v>
      </c>
      <c r="L7" s="31">
        <v>0</v>
      </c>
      <c r="M7" s="31">
        <v>1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f t="shared" ref="V7:V70" si="4">SUM(L7:U7)</f>
        <v>1</v>
      </c>
      <c r="W7" s="31">
        <v>0</v>
      </c>
      <c r="X7" s="31">
        <v>0</v>
      </c>
      <c r="Y7" s="31">
        <v>0.35899999999999999</v>
      </c>
      <c r="Z7" s="32">
        <f t="shared" ref="Z7:Z70" si="5">SUM(W7:Y7)</f>
        <v>0.35899999999999999</v>
      </c>
    </row>
    <row r="8" spans="1:26" x14ac:dyDescent="0.3">
      <c r="A8" s="6" t="s">
        <v>42</v>
      </c>
      <c r="B8" t="s">
        <v>43</v>
      </c>
      <c r="C8" s="14" t="s">
        <v>39</v>
      </c>
      <c r="D8" s="25">
        <v>0.246</v>
      </c>
      <c r="E8" s="25">
        <v>2.4E-2</v>
      </c>
      <c r="F8" s="25">
        <v>8.0000000000000002E-3</v>
      </c>
      <c r="G8" s="25">
        <v>6.4000000000000001E-2</v>
      </c>
      <c r="H8" s="30">
        <v>0.34200000000000003</v>
      </c>
      <c r="I8" s="25">
        <v>2.1000000000000001E-2</v>
      </c>
      <c r="J8" s="25">
        <v>1.2999999999999999E-2</v>
      </c>
      <c r="K8" s="30">
        <v>3.4000000000000002E-2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2">
        <f t="shared" si="4"/>
        <v>0</v>
      </c>
      <c r="W8" s="31">
        <v>0</v>
      </c>
      <c r="X8" s="31">
        <v>0</v>
      </c>
      <c r="Y8" s="31">
        <v>0</v>
      </c>
      <c r="Z8" s="32">
        <f t="shared" si="5"/>
        <v>0</v>
      </c>
    </row>
    <row r="9" spans="1:26" x14ac:dyDescent="0.3">
      <c r="A9" s="6" t="s">
        <v>44</v>
      </c>
      <c r="B9" t="s">
        <v>45</v>
      </c>
      <c r="C9" s="14" t="s">
        <v>39</v>
      </c>
      <c r="D9" s="25">
        <v>6.05</v>
      </c>
      <c r="E9" s="25">
        <v>0.51400000000000001</v>
      </c>
      <c r="F9" s="25">
        <v>0.17899999999999999</v>
      </c>
      <c r="G9" s="25">
        <v>1.4279999999999999</v>
      </c>
      <c r="H9" s="30">
        <v>8.1709999999999994</v>
      </c>
      <c r="I9" s="25">
        <v>0.47799999999999998</v>
      </c>
      <c r="J9" s="25">
        <v>0.27100000000000002</v>
      </c>
      <c r="K9" s="30">
        <v>0.749</v>
      </c>
      <c r="L9" s="31">
        <v>0</v>
      </c>
      <c r="M9" s="31">
        <v>6.95</v>
      </c>
      <c r="N9" s="31">
        <v>0.20899999999999999</v>
      </c>
      <c r="O9" s="31">
        <v>1</v>
      </c>
      <c r="P9" s="31">
        <v>0.877</v>
      </c>
      <c r="Q9" s="31">
        <v>0.79500000000000004</v>
      </c>
      <c r="R9" s="31">
        <v>1</v>
      </c>
      <c r="S9" s="31">
        <v>0.21199999999999999</v>
      </c>
      <c r="T9" s="31">
        <v>0</v>
      </c>
      <c r="U9" s="31">
        <v>0</v>
      </c>
      <c r="V9" s="32">
        <f t="shared" si="4"/>
        <v>11.042999999999999</v>
      </c>
      <c r="W9" s="31">
        <v>0</v>
      </c>
      <c r="X9" s="31">
        <v>4.9450000000000003</v>
      </c>
      <c r="Y9" s="31">
        <v>3.2719999999999998</v>
      </c>
      <c r="Z9" s="32">
        <f t="shared" si="5"/>
        <v>8.2170000000000005</v>
      </c>
    </row>
    <row r="10" spans="1:26" x14ac:dyDescent="0.3">
      <c r="A10" s="6" t="s">
        <v>46</v>
      </c>
      <c r="B10" t="s">
        <v>47</v>
      </c>
      <c r="C10" s="14" t="s">
        <v>39</v>
      </c>
      <c r="D10" s="25">
        <v>12.619</v>
      </c>
      <c r="E10" s="25">
        <v>1.0409999999999999</v>
      </c>
      <c r="F10" s="25">
        <v>0.36399999999999999</v>
      </c>
      <c r="G10" s="25">
        <v>2.9590000000000001</v>
      </c>
      <c r="H10" s="30">
        <v>16.983000000000001</v>
      </c>
      <c r="I10" s="25">
        <v>0.98899999999999999</v>
      </c>
      <c r="J10" s="25">
        <v>0.54400000000000004</v>
      </c>
      <c r="K10" s="30">
        <v>1.5329999999999999</v>
      </c>
      <c r="L10" s="31">
        <v>0</v>
      </c>
      <c r="M10" s="31">
        <v>12</v>
      </c>
      <c r="N10" s="31">
        <v>0.47499999999999998</v>
      </c>
      <c r="O10" s="31">
        <v>0</v>
      </c>
      <c r="P10" s="31">
        <v>2.1779999999999999</v>
      </c>
      <c r="Q10" s="31">
        <v>0</v>
      </c>
      <c r="R10" s="31">
        <v>1</v>
      </c>
      <c r="S10" s="31">
        <v>0.44700000000000001</v>
      </c>
      <c r="T10" s="31">
        <v>0</v>
      </c>
      <c r="U10" s="31">
        <v>0</v>
      </c>
      <c r="V10" s="32">
        <f t="shared" si="4"/>
        <v>16.099999999999998</v>
      </c>
      <c r="W10" s="31">
        <v>0</v>
      </c>
      <c r="X10" s="31">
        <v>0.71899999999999997</v>
      </c>
      <c r="Y10" s="31">
        <v>5.8289999999999997</v>
      </c>
      <c r="Z10" s="32">
        <f t="shared" si="5"/>
        <v>6.548</v>
      </c>
    </row>
    <row r="11" spans="1:26" x14ac:dyDescent="0.3">
      <c r="A11" s="6" t="s">
        <v>48</v>
      </c>
      <c r="B11" t="s">
        <v>49</v>
      </c>
      <c r="C11" s="14" t="s">
        <v>39</v>
      </c>
      <c r="D11" s="25">
        <v>1.4039999999999999</v>
      </c>
      <c r="E11" s="25">
        <v>0.13300000000000001</v>
      </c>
      <c r="F11" s="25">
        <v>4.5999999999999999E-2</v>
      </c>
      <c r="G11" s="25">
        <v>0.34799999999999998</v>
      </c>
      <c r="H11" s="30">
        <v>1.931</v>
      </c>
      <c r="I11" s="25">
        <v>0.11600000000000001</v>
      </c>
      <c r="J11" s="25">
        <v>7.1999999999999995E-2</v>
      </c>
      <c r="K11" s="30">
        <v>0.188</v>
      </c>
      <c r="L11" s="31">
        <v>0</v>
      </c>
      <c r="M11" s="31">
        <v>1.399</v>
      </c>
      <c r="N11" s="31">
        <v>0</v>
      </c>
      <c r="O11" s="31">
        <v>0</v>
      </c>
      <c r="P11" s="31">
        <v>0.191</v>
      </c>
      <c r="Q11" s="31">
        <v>9.6000000000000002E-2</v>
      </c>
      <c r="R11" s="31">
        <v>0</v>
      </c>
      <c r="S11" s="31">
        <v>0</v>
      </c>
      <c r="T11" s="31">
        <v>0</v>
      </c>
      <c r="U11" s="31">
        <v>0</v>
      </c>
      <c r="V11" s="32">
        <f t="shared" si="4"/>
        <v>1.6860000000000002</v>
      </c>
      <c r="W11" s="31">
        <v>0</v>
      </c>
      <c r="X11" s="31">
        <v>1.268</v>
      </c>
      <c r="Y11" s="31">
        <v>0</v>
      </c>
      <c r="Z11" s="32">
        <f t="shared" si="5"/>
        <v>1.268</v>
      </c>
    </row>
    <row r="12" spans="1:26" x14ac:dyDescent="0.3">
      <c r="A12" s="6" t="s">
        <v>50</v>
      </c>
      <c r="B12" t="s">
        <v>51</v>
      </c>
      <c r="C12" s="14" t="s">
        <v>39</v>
      </c>
      <c r="D12" s="25">
        <v>50.042999999999999</v>
      </c>
      <c r="E12" s="25">
        <v>3.5289999999999999</v>
      </c>
      <c r="F12" s="25">
        <v>1.2370000000000001</v>
      </c>
      <c r="G12" s="25">
        <v>9.7829999999999995</v>
      </c>
      <c r="H12" s="30">
        <v>64.591999999999999</v>
      </c>
      <c r="I12" s="25">
        <v>3.28</v>
      </c>
      <c r="J12" s="25">
        <v>1.865</v>
      </c>
      <c r="K12" s="30">
        <v>5.1449999999999996</v>
      </c>
      <c r="L12" s="31">
        <v>0</v>
      </c>
      <c r="M12" s="31">
        <v>43.362000000000002</v>
      </c>
      <c r="N12" s="31">
        <v>2.7629999999999999</v>
      </c>
      <c r="O12" s="31">
        <v>0</v>
      </c>
      <c r="P12" s="31">
        <v>8.3140000000000001</v>
      </c>
      <c r="Q12" s="31">
        <v>3.62</v>
      </c>
      <c r="R12" s="31">
        <v>12.188000000000001</v>
      </c>
      <c r="S12" s="31">
        <v>0.86599999999999999</v>
      </c>
      <c r="T12" s="31">
        <v>0.28899999999999998</v>
      </c>
      <c r="U12" s="31">
        <v>0</v>
      </c>
      <c r="V12" s="32">
        <f t="shared" si="4"/>
        <v>71.402000000000001</v>
      </c>
      <c r="W12" s="31">
        <v>0</v>
      </c>
      <c r="X12" s="31">
        <v>19.597999999999999</v>
      </c>
      <c r="Y12" s="31">
        <v>15.855</v>
      </c>
      <c r="Z12" s="32">
        <f t="shared" si="5"/>
        <v>35.453000000000003</v>
      </c>
    </row>
    <row r="13" spans="1:26" x14ac:dyDescent="0.3">
      <c r="A13" s="6" t="s">
        <v>52</v>
      </c>
      <c r="B13" t="s">
        <v>53</v>
      </c>
      <c r="C13" s="14" t="s">
        <v>39</v>
      </c>
      <c r="D13" s="25">
        <v>8.4480000000000004</v>
      </c>
      <c r="E13" s="25">
        <v>0.65800000000000003</v>
      </c>
      <c r="F13" s="25">
        <v>0.23100000000000001</v>
      </c>
      <c r="G13" s="25">
        <v>1.911</v>
      </c>
      <c r="H13" s="30">
        <v>11.247999999999999</v>
      </c>
      <c r="I13" s="25">
        <v>0.64600000000000002</v>
      </c>
      <c r="J13" s="25">
        <v>0.33800000000000002</v>
      </c>
      <c r="K13" s="30">
        <v>0.98399999999999999</v>
      </c>
      <c r="L13" s="31">
        <v>0</v>
      </c>
      <c r="M13" s="31">
        <v>10.3</v>
      </c>
      <c r="N13" s="31">
        <v>0.14099999999999999</v>
      </c>
      <c r="O13" s="31">
        <v>1</v>
      </c>
      <c r="P13" s="31">
        <v>1.0189999999999999</v>
      </c>
      <c r="Q13" s="31">
        <v>0.67100000000000004</v>
      </c>
      <c r="R13" s="31">
        <v>1.5</v>
      </c>
      <c r="S13" s="31">
        <v>0.13600000000000001</v>
      </c>
      <c r="T13" s="31">
        <v>0</v>
      </c>
      <c r="U13" s="31">
        <v>0</v>
      </c>
      <c r="V13" s="32">
        <f t="shared" si="4"/>
        <v>14.766999999999999</v>
      </c>
      <c r="W13" s="31">
        <v>0</v>
      </c>
      <c r="X13" s="31">
        <v>5.6920000000000002</v>
      </c>
      <c r="Y13" s="31">
        <v>3.1230000000000002</v>
      </c>
      <c r="Z13" s="32">
        <f t="shared" si="5"/>
        <v>8.8150000000000013</v>
      </c>
    </row>
    <row r="14" spans="1:26" x14ac:dyDescent="0.3">
      <c r="A14" s="6" t="s">
        <v>54</v>
      </c>
      <c r="B14" t="s">
        <v>55</v>
      </c>
      <c r="C14" s="14" t="s">
        <v>39</v>
      </c>
      <c r="D14" s="25">
        <v>23.872</v>
      </c>
      <c r="E14" s="25">
        <v>2.1179999999999999</v>
      </c>
      <c r="F14" s="25">
        <v>0.73899999999999999</v>
      </c>
      <c r="G14" s="25">
        <v>5.819</v>
      </c>
      <c r="H14" s="30">
        <v>32.548000000000002</v>
      </c>
      <c r="I14" s="25">
        <v>1.9279999999999999</v>
      </c>
      <c r="J14" s="25">
        <v>1.131</v>
      </c>
      <c r="K14" s="30">
        <v>3.0590000000000002</v>
      </c>
      <c r="L14" s="31">
        <v>0</v>
      </c>
      <c r="M14" s="31">
        <v>21</v>
      </c>
      <c r="N14" s="31">
        <v>1.272</v>
      </c>
      <c r="O14" s="31">
        <v>0</v>
      </c>
      <c r="P14" s="31">
        <v>4.3150000000000004</v>
      </c>
      <c r="Q14" s="31">
        <v>3.1190000000000002</v>
      </c>
      <c r="R14" s="31">
        <v>0</v>
      </c>
      <c r="S14" s="31">
        <v>0.223</v>
      </c>
      <c r="T14" s="31">
        <v>0.53400000000000003</v>
      </c>
      <c r="U14" s="31">
        <v>0</v>
      </c>
      <c r="V14" s="32">
        <f t="shared" si="4"/>
        <v>30.462999999999997</v>
      </c>
      <c r="W14" s="31">
        <v>4.2549999999999999</v>
      </c>
      <c r="X14" s="31">
        <v>27.337</v>
      </c>
      <c r="Y14" s="31">
        <v>1.9490000000000001</v>
      </c>
      <c r="Z14" s="32">
        <f t="shared" si="5"/>
        <v>33.540999999999997</v>
      </c>
    </row>
    <row r="15" spans="1:26" x14ac:dyDescent="0.3">
      <c r="A15" s="6" t="s">
        <v>56</v>
      </c>
      <c r="B15" t="s">
        <v>57</v>
      </c>
      <c r="C15" s="14" t="s">
        <v>39</v>
      </c>
      <c r="D15" s="25">
        <v>48.152000000000001</v>
      </c>
      <c r="E15" s="25">
        <v>3.6</v>
      </c>
      <c r="F15" s="25">
        <v>1.2649999999999999</v>
      </c>
      <c r="G15" s="25">
        <v>10.646000000000001</v>
      </c>
      <c r="H15" s="30">
        <v>63.663000000000004</v>
      </c>
      <c r="I15" s="25">
        <v>3.6070000000000002</v>
      </c>
      <c r="J15" s="25">
        <v>1.8260000000000001</v>
      </c>
      <c r="K15" s="30">
        <v>5.4329999999999998</v>
      </c>
      <c r="L15" s="31">
        <v>0</v>
      </c>
      <c r="M15" s="31">
        <v>53.881999999999998</v>
      </c>
      <c r="N15" s="31">
        <v>1.9730000000000001</v>
      </c>
      <c r="O15" s="31">
        <v>3.59</v>
      </c>
      <c r="P15" s="31">
        <v>5.6890000000000001</v>
      </c>
      <c r="Q15" s="31">
        <v>6.0259999999999998</v>
      </c>
      <c r="R15" s="31">
        <v>16.248999999999999</v>
      </c>
      <c r="S15" s="31">
        <v>1.1299999999999999</v>
      </c>
      <c r="T15" s="31">
        <v>1.26</v>
      </c>
      <c r="U15" s="31">
        <v>0</v>
      </c>
      <c r="V15" s="32">
        <f t="shared" si="4"/>
        <v>89.798999999999978</v>
      </c>
      <c r="W15" s="31">
        <v>7.4729999999999999</v>
      </c>
      <c r="X15" s="31">
        <v>31.181999999999999</v>
      </c>
      <c r="Y15" s="31">
        <v>2.0779999999999998</v>
      </c>
      <c r="Z15" s="32">
        <f t="shared" si="5"/>
        <v>40.733000000000004</v>
      </c>
    </row>
    <row r="16" spans="1:26" x14ac:dyDescent="0.3">
      <c r="A16" s="6" t="s">
        <v>58</v>
      </c>
      <c r="B16" t="s">
        <v>59</v>
      </c>
      <c r="C16" s="14" t="s">
        <v>39</v>
      </c>
      <c r="D16" s="25">
        <v>26.677</v>
      </c>
      <c r="E16" s="25">
        <v>2.2210000000000001</v>
      </c>
      <c r="F16" s="25">
        <v>0.77700000000000002</v>
      </c>
      <c r="G16" s="25">
        <v>6.1760000000000002</v>
      </c>
      <c r="H16" s="30">
        <v>35.850999999999999</v>
      </c>
      <c r="I16" s="25">
        <v>2.0640000000000001</v>
      </c>
      <c r="J16" s="25">
        <v>1.173</v>
      </c>
      <c r="K16" s="30">
        <v>3.2370000000000001</v>
      </c>
      <c r="L16" s="31">
        <v>0</v>
      </c>
      <c r="M16" s="31">
        <v>17.164999999999999</v>
      </c>
      <c r="N16" s="31">
        <v>1.5249999999999999</v>
      </c>
      <c r="O16" s="31">
        <v>0</v>
      </c>
      <c r="P16" s="31">
        <v>3.65</v>
      </c>
      <c r="Q16" s="31">
        <v>1.677</v>
      </c>
      <c r="R16" s="31">
        <v>0</v>
      </c>
      <c r="S16" s="31">
        <v>0.50800000000000001</v>
      </c>
      <c r="T16" s="31">
        <v>0</v>
      </c>
      <c r="U16" s="31">
        <v>0</v>
      </c>
      <c r="V16" s="32">
        <f t="shared" si="4"/>
        <v>24.524999999999995</v>
      </c>
      <c r="W16" s="31">
        <v>1.9350000000000001</v>
      </c>
      <c r="X16" s="31">
        <v>17.716999999999999</v>
      </c>
      <c r="Y16" s="31">
        <v>1.774</v>
      </c>
      <c r="Z16" s="32">
        <f t="shared" si="5"/>
        <v>21.425999999999998</v>
      </c>
    </row>
    <row r="17" spans="1:26" x14ac:dyDescent="0.3">
      <c r="A17" s="6" t="s">
        <v>60</v>
      </c>
      <c r="B17" t="s">
        <v>61</v>
      </c>
      <c r="C17" s="14" t="s">
        <v>39</v>
      </c>
      <c r="D17" s="25">
        <v>1.4999999999999999E-2</v>
      </c>
      <c r="E17" s="25">
        <v>3.0000000000000001E-3</v>
      </c>
      <c r="F17" s="25">
        <v>1E-3</v>
      </c>
      <c r="G17" s="25">
        <v>6.0000000000000001E-3</v>
      </c>
      <c r="H17" s="30">
        <v>2.5000000000000001E-2</v>
      </c>
      <c r="I17" s="25">
        <v>2E-3</v>
      </c>
      <c r="J17" s="25">
        <v>2E-3</v>
      </c>
      <c r="K17" s="30">
        <v>4.0000000000000001E-3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2">
        <f t="shared" si="4"/>
        <v>0</v>
      </c>
      <c r="W17" s="31">
        <v>0</v>
      </c>
      <c r="X17" s="31">
        <v>0</v>
      </c>
      <c r="Y17" s="31">
        <v>0</v>
      </c>
      <c r="Z17" s="32">
        <f t="shared" si="5"/>
        <v>0</v>
      </c>
    </row>
    <row r="18" spans="1:26" x14ac:dyDescent="0.3">
      <c r="A18" s="6" t="s">
        <v>62</v>
      </c>
      <c r="B18" t="s">
        <v>63</v>
      </c>
      <c r="C18" s="14" t="s">
        <v>39</v>
      </c>
      <c r="D18" s="25">
        <v>48.798000000000002</v>
      </c>
      <c r="E18" s="25">
        <v>4.056</v>
      </c>
      <c r="F18" s="25">
        <v>1.417</v>
      </c>
      <c r="G18" s="25">
        <v>10.92</v>
      </c>
      <c r="H18" s="30">
        <v>65.191000000000003</v>
      </c>
      <c r="I18" s="25">
        <v>3.6190000000000002</v>
      </c>
      <c r="J18" s="25">
        <v>2.1869999999999998</v>
      </c>
      <c r="K18" s="30">
        <v>5.806</v>
      </c>
      <c r="L18" s="31">
        <v>0</v>
      </c>
      <c r="M18" s="31">
        <v>36.582999999999998</v>
      </c>
      <c r="N18" s="31">
        <v>1.6419999999999999</v>
      </c>
      <c r="O18" s="31">
        <v>13.105</v>
      </c>
      <c r="P18" s="31">
        <v>2.331</v>
      </c>
      <c r="Q18" s="31">
        <v>4.2679999999999998</v>
      </c>
      <c r="R18" s="31">
        <v>12.8</v>
      </c>
      <c r="S18" s="31">
        <v>0</v>
      </c>
      <c r="T18" s="31">
        <v>0</v>
      </c>
      <c r="U18" s="31">
        <v>8.1910000000000007</v>
      </c>
      <c r="V18" s="32">
        <f t="shared" si="4"/>
        <v>78.92</v>
      </c>
      <c r="W18" s="31">
        <v>0.32400000000000001</v>
      </c>
      <c r="X18" s="31">
        <v>34.088000000000001</v>
      </c>
      <c r="Y18" s="31">
        <v>21.481000000000002</v>
      </c>
      <c r="Z18" s="32">
        <f t="shared" si="5"/>
        <v>55.893000000000001</v>
      </c>
    </row>
    <row r="19" spans="1:26" x14ac:dyDescent="0.3">
      <c r="A19" s="6" t="s">
        <v>64</v>
      </c>
      <c r="B19" t="s">
        <v>65</v>
      </c>
      <c r="C19" s="14" t="s">
        <v>39</v>
      </c>
      <c r="D19" s="25">
        <v>0.27500000000000002</v>
      </c>
      <c r="E19" s="25">
        <v>2.3E-2</v>
      </c>
      <c r="F19" s="25">
        <v>8.0000000000000002E-3</v>
      </c>
      <c r="G19" s="25">
        <v>6.6000000000000003E-2</v>
      </c>
      <c r="H19" s="30">
        <v>0.37200000000000005</v>
      </c>
      <c r="I19" s="25">
        <v>2.1999999999999999E-2</v>
      </c>
      <c r="J19" s="25">
        <v>1.2E-2</v>
      </c>
      <c r="K19" s="30">
        <v>3.4000000000000002E-2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2">
        <f t="shared" si="4"/>
        <v>0</v>
      </c>
      <c r="W19" s="31">
        <v>0</v>
      </c>
      <c r="X19" s="31">
        <v>0</v>
      </c>
      <c r="Y19" s="31">
        <v>0</v>
      </c>
      <c r="Z19" s="32">
        <f t="shared" si="5"/>
        <v>0</v>
      </c>
    </row>
    <row r="20" spans="1:26" x14ac:dyDescent="0.3">
      <c r="A20" s="6" t="s">
        <v>66</v>
      </c>
      <c r="B20" t="s">
        <v>67</v>
      </c>
      <c r="C20" s="14" t="s">
        <v>39</v>
      </c>
      <c r="D20" s="25">
        <v>5.1100000000000003</v>
      </c>
      <c r="E20" s="25">
        <v>0.41</v>
      </c>
      <c r="F20" s="25">
        <v>0.14299999999999999</v>
      </c>
      <c r="G20" s="25">
        <v>1.1339999999999999</v>
      </c>
      <c r="H20" s="30">
        <v>6.7970000000000006</v>
      </c>
      <c r="I20" s="25">
        <v>0.378</v>
      </c>
      <c r="J20" s="25">
        <v>0.218</v>
      </c>
      <c r="K20" s="30">
        <v>0.59599999999999997</v>
      </c>
      <c r="L20" s="31">
        <v>0</v>
      </c>
      <c r="M20" s="31">
        <v>5</v>
      </c>
      <c r="N20" s="31">
        <v>0.42299999999999999</v>
      </c>
      <c r="O20" s="31">
        <v>0.25</v>
      </c>
      <c r="P20" s="31">
        <v>1.0920000000000001</v>
      </c>
      <c r="Q20" s="31">
        <v>0.56799999999999995</v>
      </c>
      <c r="R20" s="31">
        <v>1.6</v>
      </c>
      <c r="S20" s="31">
        <v>3.9E-2</v>
      </c>
      <c r="T20" s="31">
        <v>0</v>
      </c>
      <c r="U20" s="31">
        <v>0</v>
      </c>
      <c r="V20" s="32">
        <f t="shared" si="4"/>
        <v>8.9719999999999995</v>
      </c>
      <c r="W20" s="31">
        <v>0</v>
      </c>
      <c r="X20" s="31">
        <v>2.7709999999999999</v>
      </c>
      <c r="Y20" s="31">
        <v>0.80500000000000005</v>
      </c>
      <c r="Z20" s="32">
        <f t="shared" si="5"/>
        <v>3.5760000000000001</v>
      </c>
    </row>
    <row r="21" spans="1:26" x14ac:dyDescent="0.3">
      <c r="A21" s="6" t="s">
        <v>68</v>
      </c>
      <c r="B21" t="s">
        <v>69</v>
      </c>
      <c r="C21" s="14" t="s">
        <v>39</v>
      </c>
      <c r="D21" s="25">
        <v>0.154</v>
      </c>
      <c r="E21" s="25">
        <v>1.9E-2</v>
      </c>
      <c r="F21" s="25">
        <v>6.0000000000000001E-3</v>
      </c>
      <c r="G21" s="25">
        <v>4.8000000000000001E-2</v>
      </c>
      <c r="H21" s="30">
        <v>0.22699999999999998</v>
      </c>
      <c r="I21" s="25">
        <v>1.4999999999999999E-2</v>
      </c>
      <c r="J21" s="25">
        <v>1.0999999999999999E-2</v>
      </c>
      <c r="K21" s="30">
        <v>2.5999999999999999E-2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2">
        <f t="shared" si="4"/>
        <v>0</v>
      </c>
      <c r="W21" s="31">
        <v>0</v>
      </c>
      <c r="X21" s="31">
        <v>0</v>
      </c>
      <c r="Y21" s="31">
        <v>5.3999999999999999E-2</v>
      </c>
      <c r="Z21" s="32">
        <f t="shared" si="5"/>
        <v>5.3999999999999999E-2</v>
      </c>
    </row>
    <row r="22" spans="1:26" x14ac:dyDescent="0.3">
      <c r="A22" s="6" t="s">
        <v>70</v>
      </c>
      <c r="B22" t="s">
        <v>71</v>
      </c>
      <c r="C22" s="14" t="s">
        <v>39</v>
      </c>
      <c r="D22" s="25">
        <v>10.715</v>
      </c>
      <c r="E22" s="25">
        <v>0.84799999999999998</v>
      </c>
      <c r="F22" s="25">
        <v>0.29499999999999998</v>
      </c>
      <c r="G22" s="25">
        <v>2.1619999999999999</v>
      </c>
      <c r="H22" s="30">
        <v>14.02</v>
      </c>
      <c r="I22" s="25">
        <v>0.71199999999999997</v>
      </c>
      <c r="J22" s="25">
        <v>0.47099999999999997</v>
      </c>
      <c r="K22" s="30">
        <v>1.1829999999999998</v>
      </c>
      <c r="L22" s="31">
        <v>0</v>
      </c>
      <c r="M22" s="31">
        <v>3</v>
      </c>
      <c r="N22" s="31">
        <v>0.77700000000000002</v>
      </c>
      <c r="O22" s="31">
        <v>1</v>
      </c>
      <c r="P22" s="31">
        <v>1.4770000000000001</v>
      </c>
      <c r="Q22" s="31">
        <v>1.2949999999999999</v>
      </c>
      <c r="R22" s="31">
        <v>0</v>
      </c>
      <c r="S22" s="31">
        <v>0.20699999999999999</v>
      </c>
      <c r="T22" s="31">
        <v>0</v>
      </c>
      <c r="U22" s="31">
        <v>0</v>
      </c>
      <c r="V22" s="32">
        <f t="shared" si="4"/>
        <v>7.7560000000000002</v>
      </c>
      <c r="W22" s="31">
        <v>0</v>
      </c>
      <c r="X22" s="31">
        <v>6.5220000000000002</v>
      </c>
      <c r="Y22" s="31">
        <v>4.5019999999999998</v>
      </c>
      <c r="Z22" s="32">
        <f t="shared" si="5"/>
        <v>11.024000000000001</v>
      </c>
    </row>
    <row r="23" spans="1:26" x14ac:dyDescent="0.3">
      <c r="A23" s="6" t="s">
        <v>72</v>
      </c>
      <c r="B23" t="s">
        <v>73</v>
      </c>
      <c r="C23" s="14" t="s">
        <v>39</v>
      </c>
      <c r="D23" s="25">
        <v>2.9060000000000001</v>
      </c>
      <c r="E23" s="25">
        <v>0.19600000000000001</v>
      </c>
      <c r="F23" s="25">
        <v>6.8000000000000005E-2</v>
      </c>
      <c r="G23" s="25">
        <v>0.55000000000000004</v>
      </c>
      <c r="H23" s="30">
        <v>3.7200000000000006</v>
      </c>
      <c r="I23" s="25">
        <v>0.18</v>
      </c>
      <c r="J23" s="25">
        <v>0.104</v>
      </c>
      <c r="K23" s="30">
        <v>0.28399999999999997</v>
      </c>
      <c r="L23" s="31">
        <v>0</v>
      </c>
      <c r="M23" s="31">
        <v>2.75</v>
      </c>
      <c r="N23" s="31">
        <v>0</v>
      </c>
      <c r="O23" s="31">
        <v>0.75</v>
      </c>
      <c r="P23" s="31">
        <v>0.20200000000000001</v>
      </c>
      <c r="Q23" s="31">
        <v>0.20200000000000001</v>
      </c>
      <c r="R23" s="31">
        <v>0</v>
      </c>
      <c r="S23" s="31">
        <v>0</v>
      </c>
      <c r="T23" s="31">
        <v>0</v>
      </c>
      <c r="U23" s="31">
        <v>0</v>
      </c>
      <c r="V23" s="32">
        <f t="shared" si="4"/>
        <v>3.9039999999999999</v>
      </c>
      <c r="W23" s="31">
        <v>0</v>
      </c>
      <c r="X23" s="31">
        <v>0</v>
      </c>
      <c r="Y23" s="31">
        <v>1.0940000000000001</v>
      </c>
      <c r="Z23" s="32">
        <f t="shared" si="5"/>
        <v>1.0940000000000001</v>
      </c>
    </row>
    <row r="24" spans="1:26" x14ac:dyDescent="0.3">
      <c r="A24" s="6" t="s">
        <v>74</v>
      </c>
      <c r="B24" t="s">
        <v>75</v>
      </c>
      <c r="C24" s="14" t="s">
        <v>39</v>
      </c>
      <c r="D24" s="25">
        <v>2.3690000000000002</v>
      </c>
      <c r="E24" s="25">
        <v>0.14699999999999999</v>
      </c>
      <c r="F24" s="25">
        <v>5.0999999999999997E-2</v>
      </c>
      <c r="G24" s="25">
        <v>0.42699999999999999</v>
      </c>
      <c r="H24" s="30">
        <v>2.9940000000000002</v>
      </c>
      <c r="I24" s="25">
        <v>0.14199999999999999</v>
      </c>
      <c r="J24" s="25">
        <v>7.5999999999999998E-2</v>
      </c>
      <c r="K24" s="30">
        <v>0.21799999999999997</v>
      </c>
      <c r="L24" s="31">
        <v>0</v>
      </c>
      <c r="M24" s="31">
        <v>1.5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2">
        <f t="shared" si="4"/>
        <v>1.5</v>
      </c>
      <c r="W24" s="31">
        <v>0</v>
      </c>
      <c r="X24" s="31">
        <v>0</v>
      </c>
      <c r="Y24" s="31">
        <v>0.35799999999999998</v>
      </c>
      <c r="Z24" s="32">
        <f t="shared" si="5"/>
        <v>0.35799999999999998</v>
      </c>
    </row>
    <row r="25" spans="1:26" x14ac:dyDescent="0.3">
      <c r="A25" s="6" t="s">
        <v>76</v>
      </c>
      <c r="B25" t="s">
        <v>77</v>
      </c>
      <c r="C25" s="14" t="s">
        <v>39</v>
      </c>
      <c r="D25" s="25">
        <v>0.20399999999999999</v>
      </c>
      <c r="E25" s="25">
        <v>0.02</v>
      </c>
      <c r="F25" s="25">
        <v>7.0000000000000001E-3</v>
      </c>
      <c r="G25" s="25">
        <v>4.7E-2</v>
      </c>
      <c r="H25" s="30">
        <v>0.27799999999999997</v>
      </c>
      <c r="I25" s="25">
        <v>1.4E-2</v>
      </c>
      <c r="J25" s="25">
        <v>1.2E-2</v>
      </c>
      <c r="K25" s="30">
        <v>2.6000000000000002E-2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2">
        <f t="shared" si="4"/>
        <v>0</v>
      </c>
      <c r="W25" s="31">
        <v>0</v>
      </c>
      <c r="X25" s="31">
        <v>0.14899999999999999</v>
      </c>
      <c r="Y25" s="31">
        <v>0</v>
      </c>
      <c r="Z25" s="32">
        <f t="shared" si="5"/>
        <v>0.14899999999999999</v>
      </c>
    </row>
    <row r="26" spans="1:26" x14ac:dyDescent="0.3">
      <c r="A26" s="6" t="s">
        <v>78</v>
      </c>
      <c r="B26" t="s">
        <v>79</v>
      </c>
      <c r="C26" s="14" t="s">
        <v>39</v>
      </c>
      <c r="D26" s="25">
        <v>8.7550000000000008</v>
      </c>
      <c r="E26" s="25">
        <v>0.63900000000000001</v>
      </c>
      <c r="F26" s="25">
        <v>0.223</v>
      </c>
      <c r="G26" s="25">
        <v>1.7370000000000001</v>
      </c>
      <c r="H26" s="30">
        <v>11.354000000000001</v>
      </c>
      <c r="I26" s="25">
        <v>0.58199999999999996</v>
      </c>
      <c r="J26" s="25">
        <v>0.34</v>
      </c>
      <c r="K26" s="30">
        <v>0.92199999999999993</v>
      </c>
      <c r="L26" s="31">
        <v>0</v>
      </c>
      <c r="M26" s="31">
        <v>9.8000000000000007</v>
      </c>
      <c r="N26" s="31">
        <v>0.47799999999999998</v>
      </c>
      <c r="O26" s="31">
        <v>0.8</v>
      </c>
      <c r="P26" s="31">
        <v>1.373</v>
      </c>
      <c r="Q26" s="31">
        <v>0</v>
      </c>
      <c r="R26" s="31">
        <v>2</v>
      </c>
      <c r="S26" s="31">
        <v>0</v>
      </c>
      <c r="T26" s="31">
        <v>0</v>
      </c>
      <c r="U26" s="31">
        <v>0</v>
      </c>
      <c r="V26" s="32">
        <f t="shared" si="4"/>
        <v>14.451000000000001</v>
      </c>
      <c r="W26" s="31">
        <v>0.55400000000000005</v>
      </c>
      <c r="X26" s="31">
        <v>0.115</v>
      </c>
      <c r="Y26" s="31">
        <v>3.37</v>
      </c>
      <c r="Z26" s="32">
        <f t="shared" si="5"/>
        <v>4.0389999999999997</v>
      </c>
    </row>
    <row r="27" spans="1:26" x14ac:dyDescent="0.3">
      <c r="A27" s="6" t="s">
        <v>80</v>
      </c>
      <c r="B27" t="s">
        <v>81</v>
      </c>
      <c r="C27" s="14" t="s">
        <v>39</v>
      </c>
      <c r="D27" s="25">
        <v>17.251999999999999</v>
      </c>
      <c r="E27" s="25">
        <v>1.3839999999999999</v>
      </c>
      <c r="F27" s="25">
        <v>0.48399999999999999</v>
      </c>
      <c r="G27" s="25">
        <v>4</v>
      </c>
      <c r="H27" s="30">
        <v>23.119999999999997</v>
      </c>
      <c r="I27" s="25">
        <v>1.3380000000000001</v>
      </c>
      <c r="J27" s="25">
        <v>0.71599999999999997</v>
      </c>
      <c r="K27" s="30">
        <v>2.0540000000000003</v>
      </c>
      <c r="L27" s="31">
        <v>0</v>
      </c>
      <c r="M27" s="31">
        <v>17.95</v>
      </c>
      <c r="N27" s="31">
        <v>0.61899999999999999</v>
      </c>
      <c r="O27" s="31">
        <v>0</v>
      </c>
      <c r="P27" s="31">
        <v>1.77</v>
      </c>
      <c r="Q27" s="31">
        <v>1.593</v>
      </c>
      <c r="R27" s="31">
        <v>0</v>
      </c>
      <c r="S27" s="31">
        <v>0.33200000000000002</v>
      </c>
      <c r="T27" s="31">
        <v>0</v>
      </c>
      <c r="U27" s="31">
        <v>0</v>
      </c>
      <c r="V27" s="32">
        <f t="shared" si="4"/>
        <v>22.263999999999999</v>
      </c>
      <c r="W27" s="31">
        <v>0</v>
      </c>
      <c r="X27" s="31">
        <v>13.882999999999999</v>
      </c>
      <c r="Y27" s="31">
        <v>10.827999999999999</v>
      </c>
      <c r="Z27" s="32">
        <f t="shared" si="5"/>
        <v>24.710999999999999</v>
      </c>
    </row>
    <row r="28" spans="1:26" x14ac:dyDescent="0.3">
      <c r="A28" s="6" t="s">
        <v>82</v>
      </c>
      <c r="B28" t="s">
        <v>83</v>
      </c>
      <c r="C28" s="14" t="s">
        <v>39</v>
      </c>
      <c r="D28" s="25">
        <v>1.5149999999999999</v>
      </c>
      <c r="E28" s="25">
        <v>0.105</v>
      </c>
      <c r="F28" s="25">
        <v>3.6999999999999998E-2</v>
      </c>
      <c r="G28" s="25">
        <v>0.28599999999999998</v>
      </c>
      <c r="H28" s="30">
        <v>1.9429999999999998</v>
      </c>
      <c r="I28" s="25">
        <v>9.5000000000000001E-2</v>
      </c>
      <c r="J28" s="25">
        <v>5.6000000000000001E-2</v>
      </c>
      <c r="K28" s="30">
        <v>0.151</v>
      </c>
      <c r="L28" s="31">
        <v>0</v>
      </c>
      <c r="M28" s="31">
        <v>1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2">
        <f t="shared" si="4"/>
        <v>1</v>
      </c>
      <c r="W28" s="31">
        <v>0</v>
      </c>
      <c r="X28" s="31">
        <v>0</v>
      </c>
      <c r="Y28" s="31">
        <v>2.4350000000000001</v>
      </c>
      <c r="Z28" s="32">
        <f t="shared" si="5"/>
        <v>2.4350000000000001</v>
      </c>
    </row>
    <row r="29" spans="1:26" x14ac:dyDescent="0.3">
      <c r="A29" s="6" t="s">
        <v>84</v>
      </c>
      <c r="B29" t="s">
        <v>85</v>
      </c>
      <c r="C29" s="14" t="s">
        <v>39</v>
      </c>
      <c r="D29" s="25">
        <v>0.36199999999999999</v>
      </c>
      <c r="E29" s="25">
        <v>4.9000000000000002E-2</v>
      </c>
      <c r="F29" s="25">
        <v>1.7000000000000001E-2</v>
      </c>
      <c r="G29" s="25">
        <v>0.11700000000000001</v>
      </c>
      <c r="H29" s="30">
        <v>0.54500000000000004</v>
      </c>
      <c r="I29" s="25">
        <v>3.5999999999999997E-2</v>
      </c>
      <c r="J29" s="25">
        <v>2.9000000000000001E-2</v>
      </c>
      <c r="K29" s="30">
        <v>6.5000000000000002E-2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2">
        <f t="shared" si="4"/>
        <v>0</v>
      </c>
      <c r="W29" s="31">
        <v>0</v>
      </c>
      <c r="X29" s="31">
        <v>0</v>
      </c>
      <c r="Y29" s="31">
        <v>0</v>
      </c>
      <c r="Z29" s="32">
        <f t="shared" si="5"/>
        <v>0</v>
      </c>
    </row>
    <row r="30" spans="1:26" x14ac:dyDescent="0.3">
      <c r="A30" s="6" t="s">
        <v>86</v>
      </c>
      <c r="B30" t="s">
        <v>87</v>
      </c>
      <c r="C30" s="14" t="s">
        <v>39</v>
      </c>
      <c r="D30" s="25">
        <v>2.5579999999999998</v>
      </c>
      <c r="E30" s="25">
        <v>0.23300000000000001</v>
      </c>
      <c r="F30" s="25">
        <v>8.2000000000000003E-2</v>
      </c>
      <c r="G30" s="25">
        <v>0.623</v>
      </c>
      <c r="H30" s="30">
        <v>3.4959999999999996</v>
      </c>
      <c r="I30" s="25">
        <v>0.20699999999999999</v>
      </c>
      <c r="J30" s="25">
        <v>0.126</v>
      </c>
      <c r="K30" s="30">
        <v>0.33299999999999996</v>
      </c>
      <c r="L30" s="31">
        <v>0</v>
      </c>
      <c r="M30" s="31">
        <v>1</v>
      </c>
      <c r="N30" s="31">
        <v>0</v>
      </c>
      <c r="O30" s="31">
        <v>0</v>
      </c>
      <c r="P30" s="31">
        <v>0.25700000000000001</v>
      </c>
      <c r="Q30" s="31">
        <v>0.25700000000000001</v>
      </c>
      <c r="R30" s="31">
        <v>0</v>
      </c>
      <c r="S30" s="31">
        <v>0</v>
      </c>
      <c r="T30" s="31">
        <v>0</v>
      </c>
      <c r="U30" s="31">
        <v>0</v>
      </c>
      <c r="V30" s="32">
        <f t="shared" si="4"/>
        <v>1.5140000000000002</v>
      </c>
      <c r="W30" s="31">
        <v>0</v>
      </c>
      <c r="X30" s="31">
        <v>0</v>
      </c>
      <c r="Y30" s="31">
        <v>1.546</v>
      </c>
      <c r="Z30" s="32">
        <f t="shared" si="5"/>
        <v>1.546</v>
      </c>
    </row>
    <row r="31" spans="1:26" x14ac:dyDescent="0.3">
      <c r="A31" s="6" t="s">
        <v>88</v>
      </c>
      <c r="B31" t="s">
        <v>89</v>
      </c>
      <c r="C31" s="14" t="s">
        <v>39</v>
      </c>
      <c r="D31" s="25">
        <v>3.605</v>
      </c>
      <c r="E31" s="25">
        <v>0.32100000000000001</v>
      </c>
      <c r="F31" s="25">
        <v>0.113</v>
      </c>
      <c r="G31" s="25">
        <v>0.875</v>
      </c>
      <c r="H31" s="30">
        <v>4.9140000000000006</v>
      </c>
      <c r="I31" s="25">
        <v>0.29099999999999998</v>
      </c>
      <c r="J31" s="25">
        <v>0.17199999999999999</v>
      </c>
      <c r="K31" s="30">
        <v>0.46299999999999997</v>
      </c>
      <c r="L31" s="31">
        <v>0</v>
      </c>
      <c r="M31" s="31">
        <v>2.9</v>
      </c>
      <c r="N31" s="31">
        <v>0.13700000000000001</v>
      </c>
      <c r="O31" s="31">
        <v>0</v>
      </c>
      <c r="P31" s="31">
        <v>0.27400000000000002</v>
      </c>
      <c r="Q31" s="31">
        <v>0</v>
      </c>
      <c r="R31" s="31">
        <v>0</v>
      </c>
      <c r="S31" s="31">
        <v>0.13700000000000001</v>
      </c>
      <c r="T31" s="31">
        <v>0</v>
      </c>
      <c r="U31" s="31">
        <v>0</v>
      </c>
      <c r="V31" s="32">
        <f t="shared" si="4"/>
        <v>3.448</v>
      </c>
      <c r="W31" s="31">
        <v>0</v>
      </c>
      <c r="X31" s="31">
        <v>0</v>
      </c>
      <c r="Y31" s="31">
        <v>1.41</v>
      </c>
      <c r="Z31" s="32">
        <f t="shared" si="5"/>
        <v>1.41</v>
      </c>
    </row>
    <row r="32" spans="1:26" x14ac:dyDescent="0.3">
      <c r="A32" s="6" t="s">
        <v>90</v>
      </c>
      <c r="B32" t="s">
        <v>91</v>
      </c>
      <c r="C32" s="14" t="s">
        <v>39</v>
      </c>
      <c r="D32" s="25">
        <v>3.8460000000000001</v>
      </c>
      <c r="E32" s="25">
        <v>0.29399999999999998</v>
      </c>
      <c r="F32" s="25">
        <v>0.10199999999999999</v>
      </c>
      <c r="G32" s="25">
        <v>0.80500000000000005</v>
      </c>
      <c r="H32" s="30">
        <v>5.0469999999999997</v>
      </c>
      <c r="I32" s="25">
        <v>0.26700000000000002</v>
      </c>
      <c r="J32" s="25">
        <v>0.157</v>
      </c>
      <c r="K32" s="30">
        <v>0.42400000000000004</v>
      </c>
      <c r="L32" s="31">
        <v>0</v>
      </c>
      <c r="M32" s="31">
        <v>3</v>
      </c>
      <c r="N32" s="31">
        <v>0</v>
      </c>
      <c r="O32" s="31">
        <v>0</v>
      </c>
      <c r="P32" s="31">
        <v>0.42299999999999999</v>
      </c>
      <c r="Q32" s="31">
        <v>0.46500000000000002</v>
      </c>
      <c r="R32" s="31">
        <v>0</v>
      </c>
      <c r="S32" s="31">
        <v>0</v>
      </c>
      <c r="T32" s="31">
        <v>0</v>
      </c>
      <c r="U32" s="31">
        <v>0</v>
      </c>
      <c r="V32" s="32">
        <f t="shared" si="4"/>
        <v>3.8879999999999999</v>
      </c>
      <c r="W32" s="31">
        <v>0</v>
      </c>
      <c r="X32" s="31">
        <v>2.8839999999999999</v>
      </c>
      <c r="Y32" s="31">
        <v>0.60599999999999998</v>
      </c>
      <c r="Z32" s="32">
        <f t="shared" si="5"/>
        <v>3.4899999999999998</v>
      </c>
    </row>
    <row r="33" spans="1:26" x14ac:dyDescent="0.3">
      <c r="A33" s="6" t="s">
        <v>92</v>
      </c>
      <c r="B33" t="s">
        <v>93</v>
      </c>
      <c r="C33" s="14" t="s">
        <v>94</v>
      </c>
      <c r="D33" s="25">
        <v>1.214</v>
      </c>
      <c r="E33" s="25">
        <v>0.129</v>
      </c>
      <c r="F33" s="25">
        <v>4.4999999999999998E-2</v>
      </c>
      <c r="G33" s="25">
        <v>0.28599999999999998</v>
      </c>
      <c r="H33" s="30">
        <v>1.6739999999999999</v>
      </c>
      <c r="I33" s="25">
        <v>0.09</v>
      </c>
      <c r="J33" s="25">
        <v>7.6999999999999999E-2</v>
      </c>
      <c r="K33" s="30">
        <v>0.16699999999999998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2">
        <f t="shared" si="4"/>
        <v>0</v>
      </c>
      <c r="W33" s="31">
        <v>0</v>
      </c>
      <c r="X33" s="31">
        <v>0.498</v>
      </c>
      <c r="Y33" s="31">
        <v>0.252</v>
      </c>
      <c r="Z33" s="32">
        <f t="shared" si="5"/>
        <v>0.75</v>
      </c>
    </row>
    <row r="34" spans="1:26" x14ac:dyDescent="0.3">
      <c r="A34" s="6" t="s">
        <v>95</v>
      </c>
      <c r="B34" t="s">
        <v>96</v>
      </c>
      <c r="C34" s="14" t="s">
        <v>39</v>
      </c>
      <c r="D34" s="25">
        <v>0.192</v>
      </c>
      <c r="E34" s="25">
        <v>2.7E-2</v>
      </c>
      <c r="F34" s="25">
        <v>8.9999999999999993E-3</v>
      </c>
      <c r="G34" s="25">
        <v>6.2E-2</v>
      </c>
      <c r="H34" s="30">
        <v>0.29000000000000004</v>
      </c>
      <c r="I34" s="25">
        <v>0.02</v>
      </c>
      <c r="J34" s="25">
        <v>1.4999999999999999E-2</v>
      </c>
      <c r="K34" s="30">
        <v>3.5000000000000003E-2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2">
        <f t="shared" si="4"/>
        <v>0</v>
      </c>
      <c r="W34" s="31">
        <v>0</v>
      </c>
      <c r="X34" s="31">
        <v>0</v>
      </c>
      <c r="Y34" s="31">
        <v>0</v>
      </c>
      <c r="Z34" s="32">
        <f t="shared" si="5"/>
        <v>0</v>
      </c>
    </row>
    <row r="35" spans="1:26" x14ac:dyDescent="0.3">
      <c r="A35" s="6" t="s">
        <v>97</v>
      </c>
      <c r="B35" t="s">
        <v>98</v>
      </c>
      <c r="C35" s="14" t="s">
        <v>39</v>
      </c>
      <c r="D35" s="25">
        <v>26.416</v>
      </c>
      <c r="E35" s="25">
        <v>2.15</v>
      </c>
      <c r="F35" s="25">
        <v>0.752</v>
      </c>
      <c r="G35" s="25">
        <v>5.92</v>
      </c>
      <c r="H35" s="30">
        <v>35.238</v>
      </c>
      <c r="I35" s="25">
        <v>1.9750000000000001</v>
      </c>
      <c r="J35" s="25">
        <v>1.1419999999999999</v>
      </c>
      <c r="K35" s="30">
        <v>3.117</v>
      </c>
      <c r="L35" s="31">
        <v>0</v>
      </c>
      <c r="M35" s="31">
        <v>23.4</v>
      </c>
      <c r="N35" s="31">
        <v>0.83099999999999996</v>
      </c>
      <c r="O35" s="31">
        <v>1</v>
      </c>
      <c r="P35" s="31">
        <v>4.2389999999999999</v>
      </c>
      <c r="Q35" s="31">
        <v>1.9019999999999999</v>
      </c>
      <c r="R35" s="31">
        <v>0</v>
      </c>
      <c r="S35" s="31">
        <v>0.27200000000000002</v>
      </c>
      <c r="T35" s="31">
        <v>0</v>
      </c>
      <c r="U35" s="31">
        <v>5.3049999999999997</v>
      </c>
      <c r="V35" s="32">
        <f t="shared" si="4"/>
        <v>36.948999999999998</v>
      </c>
      <c r="W35" s="31">
        <v>0</v>
      </c>
      <c r="X35" s="31">
        <v>15.956</v>
      </c>
      <c r="Y35" s="31">
        <v>2.488</v>
      </c>
      <c r="Z35" s="32">
        <f t="shared" si="5"/>
        <v>18.443999999999999</v>
      </c>
    </row>
    <row r="36" spans="1:26" x14ac:dyDescent="0.3">
      <c r="A36" s="6" t="s">
        <v>99</v>
      </c>
      <c r="B36" t="s">
        <v>100</v>
      </c>
      <c r="C36" s="14" t="s">
        <v>39</v>
      </c>
      <c r="D36" s="25">
        <v>36.156999999999996</v>
      </c>
      <c r="E36" s="25">
        <v>2.87</v>
      </c>
      <c r="F36" s="25">
        <v>1.004</v>
      </c>
      <c r="G36" s="25">
        <v>8.0549999999999997</v>
      </c>
      <c r="H36" s="30">
        <v>48.085999999999991</v>
      </c>
      <c r="I36" s="25">
        <v>2.6920000000000002</v>
      </c>
      <c r="J36" s="25">
        <v>1.5089999999999999</v>
      </c>
      <c r="K36" s="30">
        <v>4.2010000000000005</v>
      </c>
      <c r="L36" s="31">
        <v>0.67600000000000005</v>
      </c>
      <c r="M36" s="31">
        <v>35.085000000000001</v>
      </c>
      <c r="N36" s="31">
        <v>3.552</v>
      </c>
      <c r="O36" s="31">
        <v>2.6</v>
      </c>
      <c r="P36" s="31">
        <v>6.7469999999999999</v>
      </c>
      <c r="Q36" s="31">
        <v>4.2309999999999999</v>
      </c>
      <c r="R36" s="31">
        <v>11.95</v>
      </c>
      <c r="S36" s="31">
        <v>1.1830000000000001</v>
      </c>
      <c r="T36" s="31">
        <v>0</v>
      </c>
      <c r="U36" s="31">
        <v>0</v>
      </c>
      <c r="V36" s="32">
        <f t="shared" si="4"/>
        <v>66.024000000000015</v>
      </c>
      <c r="W36" s="31">
        <v>0</v>
      </c>
      <c r="X36" s="31">
        <v>33.051000000000002</v>
      </c>
      <c r="Y36" s="31">
        <v>5.6769999999999996</v>
      </c>
      <c r="Z36" s="32">
        <f t="shared" si="5"/>
        <v>38.728000000000002</v>
      </c>
    </row>
    <row r="37" spans="1:26" x14ac:dyDescent="0.3">
      <c r="A37" s="6" t="s">
        <v>101</v>
      </c>
      <c r="B37" t="s">
        <v>102</v>
      </c>
      <c r="C37" s="14" t="s">
        <v>39</v>
      </c>
      <c r="D37" s="25">
        <v>9.8160000000000007</v>
      </c>
      <c r="E37" s="25">
        <v>0.69799999999999995</v>
      </c>
      <c r="F37" s="25">
        <v>0.24399999999999999</v>
      </c>
      <c r="G37" s="25">
        <v>1.881</v>
      </c>
      <c r="H37" s="30">
        <v>12.639000000000001</v>
      </c>
      <c r="I37" s="25">
        <v>0.62</v>
      </c>
      <c r="J37" s="25">
        <v>0.377</v>
      </c>
      <c r="K37" s="30">
        <v>0.997</v>
      </c>
      <c r="L37" s="31">
        <v>0</v>
      </c>
      <c r="M37" s="31">
        <v>8.5</v>
      </c>
      <c r="N37" s="31">
        <v>0.27300000000000002</v>
      </c>
      <c r="O37" s="31">
        <v>0</v>
      </c>
      <c r="P37" s="31">
        <v>1.093</v>
      </c>
      <c r="Q37" s="31">
        <v>0.82</v>
      </c>
      <c r="R37" s="31">
        <v>0</v>
      </c>
      <c r="S37" s="31">
        <v>0</v>
      </c>
      <c r="T37" s="31">
        <v>0</v>
      </c>
      <c r="U37" s="31">
        <v>0</v>
      </c>
      <c r="V37" s="32">
        <f t="shared" si="4"/>
        <v>10.686</v>
      </c>
      <c r="W37" s="31">
        <v>0</v>
      </c>
      <c r="X37" s="31">
        <v>0.65500000000000003</v>
      </c>
      <c r="Y37" s="31">
        <v>4.8460000000000001</v>
      </c>
      <c r="Z37" s="32">
        <f t="shared" si="5"/>
        <v>5.5010000000000003</v>
      </c>
    </row>
    <row r="38" spans="1:26" x14ac:dyDescent="0.3">
      <c r="A38" s="6" t="s">
        <v>103</v>
      </c>
      <c r="B38" t="s">
        <v>104</v>
      </c>
      <c r="C38" s="14" t="s">
        <v>39</v>
      </c>
      <c r="D38" s="25">
        <v>6.7759999999999998</v>
      </c>
      <c r="E38" s="25">
        <v>0.57399999999999995</v>
      </c>
      <c r="F38" s="25">
        <v>0.20100000000000001</v>
      </c>
      <c r="G38" s="25">
        <v>1.609</v>
      </c>
      <c r="H38" s="30">
        <v>9.16</v>
      </c>
      <c r="I38" s="25">
        <v>0.53700000000000003</v>
      </c>
      <c r="J38" s="25">
        <v>0.30199999999999999</v>
      </c>
      <c r="K38" s="30">
        <v>0.83899999999999997</v>
      </c>
      <c r="L38" s="31">
        <v>0</v>
      </c>
      <c r="M38" s="31">
        <v>4.8940000000000001</v>
      </c>
      <c r="N38" s="31">
        <v>0.251</v>
      </c>
      <c r="O38" s="31">
        <v>0</v>
      </c>
      <c r="P38" s="31">
        <v>0.92</v>
      </c>
      <c r="Q38" s="31">
        <v>0.76700000000000002</v>
      </c>
      <c r="R38" s="31">
        <v>1.5</v>
      </c>
      <c r="S38" s="31">
        <v>0</v>
      </c>
      <c r="T38" s="31">
        <v>0</v>
      </c>
      <c r="U38" s="31">
        <v>0</v>
      </c>
      <c r="V38" s="32">
        <f t="shared" si="4"/>
        <v>8.3320000000000007</v>
      </c>
      <c r="W38" s="31">
        <v>3.7509999999999999</v>
      </c>
      <c r="X38" s="31">
        <v>5.0839999999999996</v>
      </c>
      <c r="Y38" s="31">
        <v>1.5940000000000001</v>
      </c>
      <c r="Z38" s="32">
        <f t="shared" si="5"/>
        <v>10.428999999999998</v>
      </c>
    </row>
    <row r="39" spans="1:26" x14ac:dyDescent="0.3">
      <c r="A39" s="6" t="s">
        <v>105</v>
      </c>
      <c r="B39" t="s">
        <v>106</v>
      </c>
      <c r="C39" s="14" t="s">
        <v>39</v>
      </c>
      <c r="D39" s="25">
        <v>11.596</v>
      </c>
      <c r="E39" s="25">
        <v>1.0549999999999999</v>
      </c>
      <c r="F39" s="25">
        <v>0.36799999999999999</v>
      </c>
      <c r="G39" s="25">
        <v>2.806</v>
      </c>
      <c r="H39" s="30">
        <v>15.824999999999999</v>
      </c>
      <c r="I39" s="25">
        <v>0.92400000000000004</v>
      </c>
      <c r="J39" s="25">
        <v>0.57299999999999995</v>
      </c>
      <c r="K39" s="30">
        <v>1.4969999999999999</v>
      </c>
      <c r="L39" s="31">
        <v>0</v>
      </c>
      <c r="M39" s="31">
        <v>12.771000000000001</v>
      </c>
      <c r="N39" s="31">
        <v>0.94299999999999995</v>
      </c>
      <c r="O39" s="31">
        <v>0</v>
      </c>
      <c r="P39" s="31">
        <v>2.8279999999999998</v>
      </c>
      <c r="Q39" s="31">
        <v>1.4370000000000001</v>
      </c>
      <c r="R39" s="31">
        <v>4</v>
      </c>
      <c r="S39" s="31">
        <v>0.56599999999999995</v>
      </c>
      <c r="T39" s="31">
        <v>0</v>
      </c>
      <c r="U39" s="31">
        <v>0</v>
      </c>
      <c r="V39" s="32">
        <f t="shared" si="4"/>
        <v>22.545000000000002</v>
      </c>
      <c r="W39" s="31">
        <v>0</v>
      </c>
      <c r="X39" s="31">
        <v>6.6449999999999996</v>
      </c>
      <c r="Y39" s="31">
        <v>5.3550000000000004</v>
      </c>
      <c r="Z39" s="32">
        <f t="shared" si="5"/>
        <v>12</v>
      </c>
    </row>
    <row r="40" spans="1:26" x14ac:dyDescent="0.3">
      <c r="A40" s="6" t="s">
        <v>107</v>
      </c>
      <c r="B40" t="s">
        <v>108</v>
      </c>
      <c r="C40" s="14" t="s">
        <v>39</v>
      </c>
      <c r="D40" s="25">
        <v>1.8759999999999999</v>
      </c>
      <c r="E40" s="25">
        <v>0.126</v>
      </c>
      <c r="F40" s="25">
        <v>4.3999999999999997E-2</v>
      </c>
      <c r="G40" s="25">
        <v>0.34599999999999997</v>
      </c>
      <c r="H40" s="30">
        <v>2.3919999999999999</v>
      </c>
      <c r="I40" s="25">
        <v>0.11600000000000001</v>
      </c>
      <c r="J40" s="25">
        <v>6.7000000000000004E-2</v>
      </c>
      <c r="K40" s="30">
        <v>0.183</v>
      </c>
      <c r="L40" s="31">
        <v>0</v>
      </c>
      <c r="M40" s="31">
        <v>0.96499999999999997</v>
      </c>
      <c r="N40" s="31">
        <v>0</v>
      </c>
      <c r="O40" s="31">
        <v>0</v>
      </c>
      <c r="P40" s="31">
        <v>0.16300000000000001</v>
      </c>
      <c r="Q40" s="31">
        <v>0.215</v>
      </c>
      <c r="R40" s="31">
        <v>1.02</v>
      </c>
      <c r="S40" s="31">
        <v>0</v>
      </c>
      <c r="T40" s="31">
        <v>0</v>
      </c>
      <c r="U40" s="31">
        <v>0</v>
      </c>
      <c r="V40" s="32">
        <f t="shared" si="4"/>
        <v>2.363</v>
      </c>
      <c r="W40" s="31">
        <v>0</v>
      </c>
      <c r="X40" s="31">
        <v>0.182</v>
      </c>
      <c r="Y40" s="31">
        <v>0</v>
      </c>
      <c r="Z40" s="32">
        <f t="shared" si="5"/>
        <v>0.182</v>
      </c>
    </row>
    <row r="41" spans="1:26" x14ac:dyDescent="0.3">
      <c r="A41" s="6" t="s">
        <v>109</v>
      </c>
      <c r="B41" t="s">
        <v>110</v>
      </c>
      <c r="C41" s="14" t="s">
        <v>111</v>
      </c>
      <c r="D41" s="25">
        <v>1.8819999999999999</v>
      </c>
      <c r="E41" s="25">
        <v>0.126</v>
      </c>
      <c r="F41" s="25">
        <v>4.3999999999999997E-2</v>
      </c>
      <c r="G41" s="25">
        <v>0.34799999999999998</v>
      </c>
      <c r="H41" s="30">
        <v>2.4</v>
      </c>
      <c r="I41" s="25">
        <v>0.11600000000000001</v>
      </c>
      <c r="J41" s="25">
        <v>6.7000000000000004E-2</v>
      </c>
      <c r="K41" s="30">
        <v>0.183</v>
      </c>
      <c r="L41" s="31">
        <v>0</v>
      </c>
      <c r="M41" s="31">
        <v>0</v>
      </c>
      <c r="N41" s="31">
        <v>1</v>
      </c>
      <c r="O41" s="31">
        <v>0</v>
      </c>
      <c r="P41" s="31">
        <v>2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2">
        <f t="shared" si="4"/>
        <v>3</v>
      </c>
      <c r="W41" s="31">
        <v>0</v>
      </c>
      <c r="X41" s="31">
        <v>2</v>
      </c>
      <c r="Y41" s="31">
        <v>1.47</v>
      </c>
      <c r="Z41" s="32">
        <f t="shared" si="5"/>
        <v>3.4699999999999998</v>
      </c>
    </row>
    <row r="42" spans="1:26" x14ac:dyDescent="0.3">
      <c r="A42" s="6" t="s">
        <v>112</v>
      </c>
      <c r="B42" t="s">
        <v>113</v>
      </c>
      <c r="C42" s="14" t="s">
        <v>39</v>
      </c>
      <c r="D42" s="25">
        <v>1.8420000000000001</v>
      </c>
      <c r="E42" s="25">
        <v>0.14299999999999999</v>
      </c>
      <c r="F42" s="25">
        <v>5.0999999999999997E-2</v>
      </c>
      <c r="G42" s="25">
        <v>0.378</v>
      </c>
      <c r="H42" s="30">
        <v>2.4140000000000001</v>
      </c>
      <c r="I42" s="25">
        <v>0.125</v>
      </c>
      <c r="J42" s="25">
        <v>7.8E-2</v>
      </c>
      <c r="K42" s="30">
        <v>0.20300000000000001</v>
      </c>
      <c r="L42" s="31">
        <v>0</v>
      </c>
      <c r="M42" s="31">
        <v>1.7</v>
      </c>
      <c r="N42" s="31">
        <v>0.13800000000000001</v>
      </c>
      <c r="O42" s="31">
        <v>0</v>
      </c>
      <c r="P42" s="31">
        <v>0.35</v>
      </c>
      <c r="Q42" s="31">
        <v>0</v>
      </c>
      <c r="R42" s="31">
        <v>0.5</v>
      </c>
      <c r="S42" s="31">
        <v>0</v>
      </c>
      <c r="T42" s="31">
        <v>0</v>
      </c>
      <c r="U42" s="31">
        <v>0</v>
      </c>
      <c r="V42" s="32">
        <f t="shared" si="4"/>
        <v>2.6880000000000002</v>
      </c>
      <c r="W42" s="31">
        <v>0</v>
      </c>
      <c r="X42" s="31">
        <v>1.796</v>
      </c>
      <c r="Y42" s="31">
        <v>0</v>
      </c>
      <c r="Z42" s="32">
        <f t="shared" si="5"/>
        <v>1.796</v>
      </c>
    </row>
    <row r="43" spans="1:26" x14ac:dyDescent="0.3">
      <c r="A43" s="6" t="s">
        <v>114</v>
      </c>
      <c r="B43" t="s">
        <v>115</v>
      </c>
      <c r="C43" s="14" t="s">
        <v>39</v>
      </c>
      <c r="D43" s="25">
        <v>6.4080000000000004</v>
      </c>
      <c r="E43" s="25">
        <v>0.48499999999999999</v>
      </c>
      <c r="F43" s="25">
        <v>0.17</v>
      </c>
      <c r="G43" s="25">
        <v>1.3109999999999999</v>
      </c>
      <c r="H43" s="30">
        <v>8.3740000000000006</v>
      </c>
      <c r="I43" s="25">
        <v>0.437</v>
      </c>
      <c r="J43" s="25">
        <v>0.26</v>
      </c>
      <c r="K43" s="30">
        <v>0.69700000000000006</v>
      </c>
      <c r="L43" s="31">
        <v>0</v>
      </c>
      <c r="M43" s="31">
        <v>2.1</v>
      </c>
      <c r="N43" s="31">
        <v>0.185</v>
      </c>
      <c r="O43" s="31">
        <v>0</v>
      </c>
      <c r="P43" s="31">
        <v>0.997</v>
      </c>
      <c r="Q43" s="31">
        <v>0.70199999999999996</v>
      </c>
      <c r="R43" s="31">
        <v>1</v>
      </c>
      <c r="S43" s="31">
        <v>0</v>
      </c>
      <c r="T43" s="31">
        <v>0</v>
      </c>
      <c r="U43" s="31">
        <v>0</v>
      </c>
      <c r="V43" s="32">
        <f t="shared" si="4"/>
        <v>4.984</v>
      </c>
      <c r="W43" s="31">
        <v>0</v>
      </c>
      <c r="X43" s="31">
        <v>0.218</v>
      </c>
      <c r="Y43" s="31">
        <v>1.742</v>
      </c>
      <c r="Z43" s="32">
        <f t="shared" si="5"/>
        <v>1.96</v>
      </c>
    </row>
    <row r="44" spans="1:26" x14ac:dyDescent="0.3">
      <c r="A44" s="6" t="s">
        <v>116</v>
      </c>
      <c r="B44" t="s">
        <v>117</v>
      </c>
      <c r="C44" s="14" t="s">
        <v>39</v>
      </c>
      <c r="D44" s="25">
        <v>2.089</v>
      </c>
      <c r="E44" s="25">
        <v>0.188</v>
      </c>
      <c r="F44" s="25">
        <v>6.5000000000000002E-2</v>
      </c>
      <c r="G44" s="25">
        <v>0.52100000000000002</v>
      </c>
      <c r="H44" s="30">
        <v>2.863</v>
      </c>
      <c r="I44" s="25">
        <v>0.17100000000000001</v>
      </c>
      <c r="J44" s="25">
        <v>0.10100000000000001</v>
      </c>
      <c r="K44" s="30">
        <v>0.27200000000000002</v>
      </c>
      <c r="L44" s="31">
        <v>0</v>
      </c>
      <c r="M44" s="31">
        <v>3</v>
      </c>
      <c r="N44" s="31">
        <v>7.5999999999999998E-2</v>
      </c>
      <c r="O44" s="31">
        <v>0</v>
      </c>
      <c r="P44" s="31">
        <v>0</v>
      </c>
      <c r="Q44" s="31">
        <v>0.08</v>
      </c>
      <c r="R44" s="31">
        <v>0</v>
      </c>
      <c r="S44" s="31">
        <v>0</v>
      </c>
      <c r="T44" s="31">
        <v>0</v>
      </c>
      <c r="U44" s="31">
        <v>0</v>
      </c>
      <c r="V44" s="32">
        <f t="shared" si="4"/>
        <v>3.1560000000000001</v>
      </c>
      <c r="W44" s="31">
        <v>0</v>
      </c>
      <c r="X44" s="31">
        <v>0</v>
      </c>
      <c r="Y44" s="31">
        <v>1.1519999999999999</v>
      </c>
      <c r="Z44" s="32">
        <f t="shared" si="5"/>
        <v>1.1519999999999999</v>
      </c>
    </row>
    <row r="45" spans="1:26" x14ac:dyDescent="0.3">
      <c r="A45" s="6" t="s">
        <v>118</v>
      </c>
      <c r="B45" t="s">
        <v>119</v>
      </c>
      <c r="C45" s="14" t="s">
        <v>39</v>
      </c>
      <c r="D45" s="25">
        <v>30.38</v>
      </c>
      <c r="E45" s="25">
        <v>2.61</v>
      </c>
      <c r="F45" s="25">
        <v>0.91300000000000003</v>
      </c>
      <c r="G45" s="25">
        <v>6.4749999999999996</v>
      </c>
      <c r="H45" s="30">
        <v>40.378</v>
      </c>
      <c r="I45" s="25">
        <v>2.1440000000000001</v>
      </c>
      <c r="J45" s="25">
        <v>1.4610000000000001</v>
      </c>
      <c r="K45" s="30">
        <v>3.6050000000000004</v>
      </c>
      <c r="L45" s="31">
        <v>0</v>
      </c>
      <c r="M45" s="31">
        <v>30.007000000000001</v>
      </c>
      <c r="N45" s="31">
        <v>2.3980000000000001</v>
      </c>
      <c r="O45" s="31">
        <v>0</v>
      </c>
      <c r="P45" s="31">
        <v>3.6339999999999999</v>
      </c>
      <c r="Q45" s="31">
        <v>2.097</v>
      </c>
      <c r="R45" s="31">
        <v>10</v>
      </c>
      <c r="S45" s="31">
        <v>1.8169999999999999</v>
      </c>
      <c r="T45" s="31">
        <v>0</v>
      </c>
      <c r="U45" s="31">
        <v>0</v>
      </c>
      <c r="V45" s="32">
        <f t="shared" si="4"/>
        <v>49.953000000000003</v>
      </c>
      <c r="W45" s="31">
        <v>0</v>
      </c>
      <c r="X45" s="31">
        <v>24.119</v>
      </c>
      <c r="Y45" s="31">
        <v>10.569000000000001</v>
      </c>
      <c r="Z45" s="32">
        <f t="shared" si="5"/>
        <v>34.688000000000002</v>
      </c>
    </row>
    <row r="46" spans="1:26" x14ac:dyDescent="0.3">
      <c r="A46" s="6" t="s">
        <v>120</v>
      </c>
      <c r="B46" t="s">
        <v>121</v>
      </c>
      <c r="C46" s="14" t="s">
        <v>39</v>
      </c>
      <c r="D46" s="25">
        <v>1.335</v>
      </c>
      <c r="E46" s="25">
        <v>0.114</v>
      </c>
      <c r="F46" s="25">
        <v>4.1000000000000002E-2</v>
      </c>
      <c r="G46" s="25">
        <v>0.318</v>
      </c>
      <c r="H46" s="30">
        <v>1.8080000000000001</v>
      </c>
      <c r="I46" s="25">
        <v>0.106</v>
      </c>
      <c r="J46" s="25">
        <v>0.06</v>
      </c>
      <c r="K46" s="30">
        <v>0.16599999999999998</v>
      </c>
      <c r="L46" s="31">
        <v>0</v>
      </c>
      <c r="M46" s="31">
        <v>0.9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2">
        <f t="shared" si="4"/>
        <v>0.9</v>
      </c>
      <c r="W46" s="31">
        <v>0</v>
      </c>
      <c r="X46" s="31">
        <v>0.748</v>
      </c>
      <c r="Y46" s="31">
        <v>0</v>
      </c>
      <c r="Z46" s="32">
        <f t="shared" si="5"/>
        <v>0.748</v>
      </c>
    </row>
    <row r="47" spans="1:26" x14ac:dyDescent="0.3">
      <c r="A47" s="6" t="s">
        <v>122</v>
      </c>
      <c r="B47" t="s">
        <v>123</v>
      </c>
      <c r="C47" s="14" t="s">
        <v>39</v>
      </c>
      <c r="D47" s="25">
        <v>4.4290000000000003</v>
      </c>
      <c r="E47" s="25">
        <v>0.31</v>
      </c>
      <c r="F47" s="25">
        <v>0.108</v>
      </c>
      <c r="G47" s="25">
        <v>0.84599999999999997</v>
      </c>
      <c r="H47" s="30">
        <v>5.6929999999999996</v>
      </c>
      <c r="I47" s="25">
        <v>0.27800000000000002</v>
      </c>
      <c r="J47" s="25">
        <v>0.16600000000000001</v>
      </c>
      <c r="K47" s="30">
        <v>0.44400000000000006</v>
      </c>
      <c r="L47" s="31">
        <v>0</v>
      </c>
      <c r="M47" s="31">
        <v>2.75</v>
      </c>
      <c r="N47" s="31">
        <v>0</v>
      </c>
      <c r="O47" s="31">
        <v>1</v>
      </c>
      <c r="P47" s="31">
        <v>0</v>
      </c>
      <c r="Q47" s="31">
        <v>0.69699999999999995</v>
      </c>
      <c r="R47" s="31">
        <v>0</v>
      </c>
      <c r="S47" s="31">
        <v>0</v>
      </c>
      <c r="T47" s="31">
        <v>0</v>
      </c>
      <c r="U47" s="31">
        <v>0</v>
      </c>
      <c r="V47" s="32">
        <f t="shared" si="4"/>
        <v>4.4470000000000001</v>
      </c>
      <c r="W47" s="31">
        <v>0</v>
      </c>
      <c r="X47" s="31">
        <v>0.86599999999999999</v>
      </c>
      <c r="Y47" s="31">
        <v>3.181</v>
      </c>
      <c r="Z47" s="32">
        <f t="shared" si="5"/>
        <v>4.0469999999999997</v>
      </c>
    </row>
    <row r="48" spans="1:26" x14ac:dyDescent="0.3">
      <c r="A48" s="6" t="s">
        <v>124</v>
      </c>
      <c r="B48" t="s">
        <v>125</v>
      </c>
      <c r="C48" s="14" t="s">
        <v>39</v>
      </c>
      <c r="D48" s="25">
        <v>0.314</v>
      </c>
      <c r="E48" s="25">
        <v>3.4000000000000002E-2</v>
      </c>
      <c r="F48" s="25">
        <v>1.2E-2</v>
      </c>
      <c r="G48" s="25">
        <v>8.3000000000000004E-2</v>
      </c>
      <c r="H48" s="30">
        <v>0.443</v>
      </c>
      <c r="I48" s="25">
        <v>2.7E-2</v>
      </c>
      <c r="J48" s="25">
        <v>1.9E-2</v>
      </c>
      <c r="K48" s="30">
        <v>4.5999999999999999E-2</v>
      </c>
      <c r="L48" s="31">
        <v>0</v>
      </c>
      <c r="M48" s="31">
        <v>0.4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2">
        <f t="shared" si="4"/>
        <v>0.4</v>
      </c>
      <c r="W48" s="31">
        <v>0</v>
      </c>
      <c r="X48" s="31">
        <v>0</v>
      </c>
      <c r="Y48" s="31">
        <v>0</v>
      </c>
      <c r="Z48" s="32">
        <f t="shared" si="5"/>
        <v>0</v>
      </c>
    </row>
    <row r="49" spans="1:26" x14ac:dyDescent="0.3">
      <c r="A49" s="6" t="s">
        <v>126</v>
      </c>
      <c r="B49" t="s">
        <v>127</v>
      </c>
      <c r="C49" s="14" t="s">
        <v>39</v>
      </c>
      <c r="D49" s="25">
        <v>0.45300000000000001</v>
      </c>
      <c r="E49" s="25">
        <v>2.7E-2</v>
      </c>
      <c r="F49" s="25">
        <v>8.9999999999999993E-3</v>
      </c>
      <c r="G49" s="25">
        <v>8.1000000000000003E-2</v>
      </c>
      <c r="H49" s="30">
        <v>0.57000000000000006</v>
      </c>
      <c r="I49" s="25">
        <v>2.7E-2</v>
      </c>
      <c r="J49" s="25">
        <v>1.4E-2</v>
      </c>
      <c r="K49" s="30">
        <v>4.1000000000000002E-2</v>
      </c>
      <c r="L49" s="31">
        <v>0</v>
      </c>
      <c r="M49" s="31">
        <v>0.14799999999999999</v>
      </c>
      <c r="N49" s="31">
        <v>0</v>
      </c>
      <c r="O49" s="31">
        <v>0</v>
      </c>
      <c r="P49" s="31">
        <v>0</v>
      </c>
      <c r="Q49" s="31">
        <v>0</v>
      </c>
      <c r="R49" s="31">
        <v>0.43</v>
      </c>
      <c r="S49" s="31">
        <v>0</v>
      </c>
      <c r="T49" s="31">
        <v>0</v>
      </c>
      <c r="U49" s="31">
        <v>0</v>
      </c>
      <c r="V49" s="32">
        <f t="shared" si="4"/>
        <v>0.57799999999999996</v>
      </c>
      <c r="W49" s="31">
        <v>0</v>
      </c>
      <c r="X49" s="31">
        <v>0</v>
      </c>
      <c r="Y49" s="31">
        <v>0</v>
      </c>
      <c r="Z49" s="32">
        <f t="shared" si="5"/>
        <v>0</v>
      </c>
    </row>
    <row r="50" spans="1:26" x14ac:dyDescent="0.3">
      <c r="A50" s="6" t="s">
        <v>128</v>
      </c>
      <c r="B50" t="s">
        <v>129</v>
      </c>
      <c r="C50" s="14" t="s">
        <v>39</v>
      </c>
      <c r="D50" s="25">
        <v>2.2120000000000002</v>
      </c>
      <c r="E50" s="25">
        <v>0.159</v>
      </c>
      <c r="F50" s="25">
        <v>5.6000000000000001E-2</v>
      </c>
      <c r="G50" s="25">
        <v>0.42899999999999999</v>
      </c>
      <c r="H50" s="30">
        <v>2.8559999999999999</v>
      </c>
      <c r="I50" s="25">
        <v>0.14000000000000001</v>
      </c>
      <c r="J50" s="25">
        <v>8.5999999999999993E-2</v>
      </c>
      <c r="K50" s="30">
        <v>0.22600000000000001</v>
      </c>
      <c r="L50" s="31">
        <v>0</v>
      </c>
      <c r="M50" s="31">
        <v>1.5</v>
      </c>
      <c r="N50" s="31">
        <v>0</v>
      </c>
      <c r="O50" s="31">
        <v>0</v>
      </c>
      <c r="P50" s="31">
        <v>0</v>
      </c>
      <c r="Q50" s="31">
        <v>0.252</v>
      </c>
      <c r="R50" s="31">
        <v>0</v>
      </c>
      <c r="S50" s="31">
        <v>0</v>
      </c>
      <c r="T50" s="31">
        <v>0</v>
      </c>
      <c r="U50" s="31">
        <v>0</v>
      </c>
      <c r="V50" s="32">
        <f t="shared" si="4"/>
        <v>1.752</v>
      </c>
      <c r="W50" s="31">
        <v>0</v>
      </c>
      <c r="X50" s="31">
        <v>0</v>
      </c>
      <c r="Y50" s="31">
        <v>0</v>
      </c>
      <c r="Z50" s="32">
        <f t="shared" si="5"/>
        <v>0</v>
      </c>
    </row>
    <row r="51" spans="1:26" x14ac:dyDescent="0.3">
      <c r="A51" s="6" t="s">
        <v>130</v>
      </c>
      <c r="B51" t="s">
        <v>131</v>
      </c>
      <c r="C51" s="14" t="s">
        <v>39</v>
      </c>
      <c r="D51" s="25">
        <v>4.7530000000000001</v>
      </c>
      <c r="E51" s="25">
        <v>0.33800000000000002</v>
      </c>
      <c r="F51" s="25">
        <v>0.11799999999999999</v>
      </c>
      <c r="G51" s="25">
        <v>0.92500000000000004</v>
      </c>
      <c r="H51" s="30">
        <v>6.1340000000000003</v>
      </c>
      <c r="I51" s="25">
        <v>0.309</v>
      </c>
      <c r="J51" s="25">
        <v>0.18</v>
      </c>
      <c r="K51" s="30">
        <v>0.48899999999999999</v>
      </c>
      <c r="L51" s="31">
        <v>0</v>
      </c>
      <c r="M51" s="31">
        <v>2.34</v>
      </c>
      <c r="N51" s="31">
        <v>0</v>
      </c>
      <c r="O51" s="31">
        <v>0</v>
      </c>
      <c r="P51" s="31">
        <v>0.69599999999999995</v>
      </c>
      <c r="Q51" s="31">
        <v>0</v>
      </c>
      <c r="R51" s="31">
        <v>0</v>
      </c>
      <c r="S51" s="31">
        <v>0.23100000000000001</v>
      </c>
      <c r="T51" s="31">
        <v>0</v>
      </c>
      <c r="U51" s="31">
        <v>0</v>
      </c>
      <c r="V51" s="32">
        <f t="shared" si="4"/>
        <v>3.2669999999999995</v>
      </c>
      <c r="W51" s="31">
        <v>0</v>
      </c>
      <c r="X51" s="31">
        <v>0</v>
      </c>
      <c r="Y51" s="31">
        <v>0.161</v>
      </c>
      <c r="Z51" s="32">
        <f t="shared" si="5"/>
        <v>0.161</v>
      </c>
    </row>
    <row r="52" spans="1:26" x14ac:dyDescent="0.3">
      <c r="A52" s="6" t="s">
        <v>132</v>
      </c>
      <c r="B52" t="s">
        <v>133</v>
      </c>
      <c r="C52" s="14" t="s">
        <v>39</v>
      </c>
      <c r="D52" s="25">
        <v>1.39</v>
      </c>
      <c r="E52" s="25">
        <v>0.111</v>
      </c>
      <c r="F52" s="25">
        <v>3.7999999999999999E-2</v>
      </c>
      <c r="G52" s="25">
        <v>0.28100000000000003</v>
      </c>
      <c r="H52" s="30">
        <v>1.8199999999999998</v>
      </c>
      <c r="I52" s="25">
        <v>9.1999999999999998E-2</v>
      </c>
      <c r="J52" s="25">
        <v>6.3E-2</v>
      </c>
      <c r="K52" s="30">
        <v>0.155</v>
      </c>
      <c r="L52" s="31">
        <v>0</v>
      </c>
      <c r="M52" s="31">
        <v>1.153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2">
        <f t="shared" si="4"/>
        <v>1.153</v>
      </c>
      <c r="W52" s="31">
        <v>0</v>
      </c>
      <c r="X52" s="31">
        <v>4.4999999999999998E-2</v>
      </c>
      <c r="Y52" s="31">
        <v>0.628</v>
      </c>
      <c r="Z52" s="32">
        <f t="shared" si="5"/>
        <v>0.67300000000000004</v>
      </c>
    </row>
    <row r="53" spans="1:26" x14ac:dyDescent="0.3">
      <c r="A53" s="6" t="s">
        <v>134</v>
      </c>
      <c r="B53" t="s">
        <v>135</v>
      </c>
      <c r="C53" s="14" t="s">
        <v>39</v>
      </c>
      <c r="D53" s="25">
        <v>0.88500000000000001</v>
      </c>
      <c r="E53" s="25">
        <v>0.12</v>
      </c>
      <c r="F53" s="25">
        <v>4.1000000000000002E-2</v>
      </c>
      <c r="G53" s="25">
        <v>0.28799999999999998</v>
      </c>
      <c r="H53" s="30">
        <v>1.3339999999999999</v>
      </c>
      <c r="I53" s="25">
        <v>8.8999999999999996E-2</v>
      </c>
      <c r="J53" s="25">
        <v>7.0000000000000007E-2</v>
      </c>
      <c r="K53" s="30">
        <v>0.159</v>
      </c>
      <c r="L53" s="31">
        <v>0</v>
      </c>
      <c r="M53" s="31">
        <v>0.7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2">
        <f t="shared" si="4"/>
        <v>0.7</v>
      </c>
      <c r="W53" s="31">
        <v>0</v>
      </c>
      <c r="X53" s="31">
        <v>2.0049999999999999</v>
      </c>
      <c r="Y53" s="31">
        <v>0</v>
      </c>
      <c r="Z53" s="32">
        <f t="shared" si="5"/>
        <v>2.0049999999999999</v>
      </c>
    </row>
    <row r="54" spans="1:26" x14ac:dyDescent="0.3">
      <c r="A54" s="6" t="s">
        <v>136</v>
      </c>
      <c r="B54" t="s">
        <v>137</v>
      </c>
      <c r="C54" s="14" t="s">
        <v>39</v>
      </c>
      <c r="D54" s="25">
        <v>0.28799999999999998</v>
      </c>
      <c r="E54" s="25">
        <v>5.8000000000000003E-2</v>
      </c>
      <c r="F54" s="25">
        <v>0.02</v>
      </c>
      <c r="G54" s="25">
        <v>0.107</v>
      </c>
      <c r="H54" s="30">
        <v>0.47299999999999998</v>
      </c>
      <c r="I54" s="25">
        <v>3.5000000000000003E-2</v>
      </c>
      <c r="J54" s="25">
        <v>3.5999999999999997E-2</v>
      </c>
      <c r="K54" s="30">
        <v>7.1000000000000008E-2</v>
      </c>
      <c r="L54" s="31">
        <v>0</v>
      </c>
      <c r="M54" s="31">
        <v>0.23400000000000001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2">
        <f t="shared" si="4"/>
        <v>0.23400000000000001</v>
      </c>
      <c r="W54" s="31">
        <v>0</v>
      </c>
      <c r="X54" s="31">
        <v>0.39100000000000001</v>
      </c>
      <c r="Y54" s="31">
        <v>0</v>
      </c>
      <c r="Z54" s="32">
        <f t="shared" si="5"/>
        <v>0.39100000000000001</v>
      </c>
    </row>
    <row r="55" spans="1:26" x14ac:dyDescent="0.3">
      <c r="A55" s="6" t="s">
        <v>138</v>
      </c>
      <c r="B55" t="s">
        <v>139</v>
      </c>
      <c r="C55" s="14" t="s">
        <v>39</v>
      </c>
      <c r="D55" s="25">
        <v>0.496</v>
      </c>
      <c r="E55" s="25">
        <v>3.9E-2</v>
      </c>
      <c r="F55" s="25">
        <v>1.4E-2</v>
      </c>
      <c r="G55" s="25">
        <v>0.11600000000000001</v>
      </c>
      <c r="H55" s="30">
        <v>0.66500000000000004</v>
      </c>
      <c r="I55" s="25">
        <v>3.9E-2</v>
      </c>
      <c r="J55" s="25">
        <v>0.02</v>
      </c>
      <c r="K55" s="30">
        <v>5.8999999999999997E-2</v>
      </c>
      <c r="L55" s="31">
        <v>0</v>
      </c>
      <c r="M55" s="31">
        <v>0.22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2">
        <f t="shared" si="4"/>
        <v>0.22</v>
      </c>
      <c r="W55" s="31">
        <v>0</v>
      </c>
      <c r="X55" s="31">
        <v>0</v>
      </c>
      <c r="Y55" s="31">
        <v>0</v>
      </c>
      <c r="Z55" s="32">
        <f t="shared" si="5"/>
        <v>0</v>
      </c>
    </row>
    <row r="56" spans="1:26" x14ac:dyDescent="0.3">
      <c r="A56" s="6" t="s">
        <v>140</v>
      </c>
      <c r="B56" t="s">
        <v>141</v>
      </c>
      <c r="C56" s="14" t="s">
        <v>39</v>
      </c>
      <c r="D56" s="25">
        <v>2.41</v>
      </c>
      <c r="E56" s="25">
        <v>0.21</v>
      </c>
      <c r="F56" s="25">
        <v>7.2999999999999995E-2</v>
      </c>
      <c r="G56" s="25">
        <v>0.57499999999999996</v>
      </c>
      <c r="H56" s="30">
        <v>3.2679999999999998</v>
      </c>
      <c r="I56" s="25">
        <v>0.192</v>
      </c>
      <c r="J56" s="25">
        <v>0.112</v>
      </c>
      <c r="K56" s="30">
        <v>0.30399999999999999</v>
      </c>
      <c r="L56" s="31">
        <v>0</v>
      </c>
      <c r="M56" s="31">
        <v>3</v>
      </c>
      <c r="N56" s="31">
        <v>0</v>
      </c>
      <c r="O56" s="31">
        <v>0.1</v>
      </c>
      <c r="P56" s="31">
        <v>0.27</v>
      </c>
      <c r="Q56" s="31">
        <v>0</v>
      </c>
      <c r="R56" s="31">
        <v>1</v>
      </c>
      <c r="S56" s="31">
        <v>0</v>
      </c>
      <c r="T56" s="31">
        <v>0</v>
      </c>
      <c r="U56" s="31">
        <v>0</v>
      </c>
      <c r="V56" s="32">
        <f t="shared" si="4"/>
        <v>4.37</v>
      </c>
      <c r="W56" s="31">
        <v>0</v>
      </c>
      <c r="X56" s="31">
        <v>0.72399999999999998</v>
      </c>
      <c r="Y56" s="31">
        <v>0.57499999999999996</v>
      </c>
      <c r="Z56" s="32">
        <f t="shared" si="5"/>
        <v>1.2989999999999999</v>
      </c>
    </row>
    <row r="57" spans="1:26" x14ac:dyDescent="0.3">
      <c r="A57" s="6" t="s">
        <v>142</v>
      </c>
      <c r="B57" t="s">
        <v>143</v>
      </c>
      <c r="C57" s="14" t="s">
        <v>39</v>
      </c>
      <c r="D57" s="25">
        <v>0.745</v>
      </c>
      <c r="E57" s="25">
        <v>4.4999999999999998E-2</v>
      </c>
      <c r="F57" s="25">
        <v>1.6E-2</v>
      </c>
      <c r="G57" s="25">
        <v>0.129</v>
      </c>
      <c r="H57" s="30">
        <v>0.93500000000000005</v>
      </c>
      <c r="I57" s="25">
        <v>4.4999999999999998E-2</v>
      </c>
      <c r="J57" s="25">
        <v>2.3E-2</v>
      </c>
      <c r="K57" s="30">
        <v>6.8000000000000005E-2</v>
      </c>
      <c r="L57" s="31">
        <v>0</v>
      </c>
      <c r="M57" s="31">
        <v>1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2">
        <f t="shared" si="4"/>
        <v>1</v>
      </c>
      <c r="W57" s="31">
        <v>0</v>
      </c>
      <c r="X57" s="31">
        <v>7.6999999999999999E-2</v>
      </c>
      <c r="Y57" s="31">
        <v>0.17599999999999999</v>
      </c>
      <c r="Z57" s="32">
        <f t="shared" si="5"/>
        <v>0.253</v>
      </c>
    </row>
    <row r="58" spans="1:26" x14ac:dyDescent="0.3">
      <c r="A58" s="6" t="s">
        <v>144</v>
      </c>
      <c r="B58" t="s">
        <v>145</v>
      </c>
      <c r="C58" s="14" t="s">
        <v>39</v>
      </c>
      <c r="D58" s="25">
        <v>0.29899999999999999</v>
      </c>
      <c r="E58" s="25">
        <v>1.9E-2</v>
      </c>
      <c r="F58" s="25">
        <v>6.0000000000000001E-3</v>
      </c>
      <c r="G58" s="25">
        <v>5.6000000000000001E-2</v>
      </c>
      <c r="H58" s="30">
        <v>0.38</v>
      </c>
      <c r="I58" s="25">
        <v>1.9E-2</v>
      </c>
      <c r="J58" s="25">
        <v>8.9999999999999993E-3</v>
      </c>
      <c r="K58" s="30">
        <v>2.7999999999999997E-2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2">
        <f t="shared" si="4"/>
        <v>0</v>
      </c>
      <c r="W58" s="31">
        <v>0</v>
      </c>
      <c r="X58" s="31">
        <v>0</v>
      </c>
      <c r="Y58" s="31">
        <v>0</v>
      </c>
      <c r="Z58" s="32">
        <f t="shared" si="5"/>
        <v>0</v>
      </c>
    </row>
    <row r="59" spans="1:26" x14ac:dyDescent="0.3">
      <c r="A59" s="6" t="s">
        <v>146</v>
      </c>
      <c r="B59" t="s">
        <v>147</v>
      </c>
      <c r="C59" s="14" t="s">
        <v>39</v>
      </c>
      <c r="D59" s="25">
        <v>0.45400000000000001</v>
      </c>
      <c r="E59" s="25">
        <v>3.3000000000000002E-2</v>
      </c>
      <c r="F59" s="25">
        <v>1.2E-2</v>
      </c>
      <c r="G59" s="25">
        <v>0.10299999999999999</v>
      </c>
      <c r="H59" s="30">
        <v>0.60199999999999998</v>
      </c>
      <c r="I59" s="25">
        <v>3.4000000000000002E-2</v>
      </c>
      <c r="J59" s="25">
        <v>1.7000000000000001E-2</v>
      </c>
      <c r="K59" s="30">
        <v>5.1000000000000004E-2</v>
      </c>
      <c r="L59" s="31">
        <v>0</v>
      </c>
      <c r="M59" s="31">
        <v>0.5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2">
        <f t="shared" si="4"/>
        <v>0.5</v>
      </c>
      <c r="W59" s="31">
        <v>0</v>
      </c>
      <c r="X59" s="31">
        <v>0</v>
      </c>
      <c r="Y59" s="31">
        <v>0.219</v>
      </c>
      <c r="Z59" s="32">
        <f t="shared" si="5"/>
        <v>0.219</v>
      </c>
    </row>
    <row r="60" spans="1:26" x14ac:dyDescent="0.3">
      <c r="A60" s="6" t="s">
        <v>148</v>
      </c>
      <c r="B60" t="s">
        <v>149</v>
      </c>
      <c r="C60" s="14" t="s">
        <v>39</v>
      </c>
      <c r="D60" s="25">
        <v>0.82599999999999996</v>
      </c>
      <c r="E60" s="25">
        <v>5.3999999999999999E-2</v>
      </c>
      <c r="F60" s="25">
        <v>1.9E-2</v>
      </c>
      <c r="G60" s="25">
        <v>0.14899999999999999</v>
      </c>
      <c r="H60" s="30">
        <v>1.048</v>
      </c>
      <c r="I60" s="25">
        <v>5.0999999999999997E-2</v>
      </c>
      <c r="J60" s="25">
        <v>2.8000000000000001E-2</v>
      </c>
      <c r="K60" s="30">
        <v>7.9000000000000001E-2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2">
        <f t="shared" si="4"/>
        <v>0</v>
      </c>
      <c r="W60" s="31">
        <v>0</v>
      </c>
      <c r="X60" s="31">
        <v>2.2010000000000001</v>
      </c>
      <c r="Y60" s="31">
        <v>0</v>
      </c>
      <c r="Z60" s="32">
        <f t="shared" si="5"/>
        <v>2.2010000000000001</v>
      </c>
    </row>
    <row r="61" spans="1:26" x14ac:dyDescent="0.3">
      <c r="A61" s="6" t="s">
        <v>150</v>
      </c>
      <c r="B61" t="s">
        <v>151</v>
      </c>
      <c r="C61" s="14" t="s">
        <v>39</v>
      </c>
      <c r="D61" s="25">
        <v>6.9000000000000006E-2</v>
      </c>
      <c r="E61" s="25">
        <v>1.4E-2</v>
      </c>
      <c r="F61" s="25">
        <v>5.0000000000000001E-3</v>
      </c>
      <c r="G61" s="25">
        <v>2.5999999999999999E-2</v>
      </c>
      <c r="H61" s="30">
        <v>0.114</v>
      </c>
      <c r="I61" s="25">
        <v>8.0000000000000002E-3</v>
      </c>
      <c r="J61" s="25">
        <v>8.9999999999999993E-3</v>
      </c>
      <c r="K61" s="30">
        <v>1.7000000000000001E-2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2">
        <f t="shared" si="4"/>
        <v>0</v>
      </c>
      <c r="W61" s="31">
        <v>0</v>
      </c>
      <c r="X61" s="31">
        <v>0</v>
      </c>
      <c r="Y61" s="31">
        <v>0</v>
      </c>
      <c r="Z61" s="32">
        <f t="shared" si="5"/>
        <v>0</v>
      </c>
    </row>
    <row r="62" spans="1:26" x14ac:dyDescent="0.3">
      <c r="A62" s="6" t="s">
        <v>152</v>
      </c>
      <c r="B62" t="s">
        <v>153</v>
      </c>
      <c r="C62" s="14" t="s">
        <v>39</v>
      </c>
      <c r="D62" s="25">
        <v>1.0369999999999999</v>
      </c>
      <c r="E62" s="25">
        <v>9.4E-2</v>
      </c>
      <c r="F62" s="25">
        <v>3.2000000000000001E-2</v>
      </c>
      <c r="G62" s="25">
        <v>0.252</v>
      </c>
      <c r="H62" s="30">
        <v>1.415</v>
      </c>
      <c r="I62" s="25">
        <v>8.4000000000000005E-2</v>
      </c>
      <c r="J62" s="25">
        <v>0.05</v>
      </c>
      <c r="K62" s="30">
        <v>0.13400000000000001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2">
        <f t="shared" si="4"/>
        <v>0</v>
      </c>
      <c r="W62" s="31">
        <v>0</v>
      </c>
      <c r="X62" s="31">
        <v>2.5190000000000001</v>
      </c>
      <c r="Y62" s="31">
        <v>0.45400000000000001</v>
      </c>
      <c r="Z62" s="32">
        <f t="shared" si="5"/>
        <v>2.9730000000000003</v>
      </c>
    </row>
    <row r="63" spans="1:26" x14ac:dyDescent="0.3">
      <c r="A63" s="6" t="s">
        <v>154</v>
      </c>
      <c r="B63" t="s">
        <v>155</v>
      </c>
      <c r="C63" s="14" t="s">
        <v>39</v>
      </c>
      <c r="D63" s="25">
        <v>1.272</v>
      </c>
      <c r="E63" s="25">
        <v>0.12</v>
      </c>
      <c r="F63" s="25">
        <v>4.2000000000000003E-2</v>
      </c>
      <c r="G63" s="25">
        <v>0.316</v>
      </c>
      <c r="H63" s="30">
        <v>1.75</v>
      </c>
      <c r="I63" s="25">
        <v>0.105</v>
      </c>
      <c r="J63" s="25">
        <v>6.6000000000000003E-2</v>
      </c>
      <c r="K63" s="30">
        <v>0.17099999999999999</v>
      </c>
      <c r="L63" s="31">
        <v>0</v>
      </c>
      <c r="M63" s="31">
        <v>0.73</v>
      </c>
      <c r="N63" s="31">
        <v>0</v>
      </c>
      <c r="O63" s="31">
        <v>0</v>
      </c>
      <c r="P63" s="31">
        <v>0</v>
      </c>
      <c r="Q63" s="31">
        <v>0.154</v>
      </c>
      <c r="R63" s="31">
        <v>0</v>
      </c>
      <c r="S63" s="31">
        <v>0</v>
      </c>
      <c r="T63" s="31">
        <v>0</v>
      </c>
      <c r="U63" s="31">
        <v>0</v>
      </c>
      <c r="V63" s="32">
        <f t="shared" si="4"/>
        <v>0.88400000000000001</v>
      </c>
      <c r="W63" s="31">
        <v>0</v>
      </c>
      <c r="X63" s="31">
        <v>0.20399999999999999</v>
      </c>
      <c r="Y63" s="31">
        <v>0.72199999999999998</v>
      </c>
      <c r="Z63" s="32">
        <f t="shared" si="5"/>
        <v>0.92599999999999993</v>
      </c>
    </row>
    <row r="64" spans="1:26" x14ac:dyDescent="0.3">
      <c r="A64" s="6" t="s">
        <v>156</v>
      </c>
      <c r="B64" t="s">
        <v>157</v>
      </c>
      <c r="C64" s="14" t="s">
        <v>39</v>
      </c>
      <c r="D64" s="25">
        <v>0.91400000000000003</v>
      </c>
      <c r="E64" s="25">
        <v>7.5999999999999998E-2</v>
      </c>
      <c r="F64" s="25">
        <v>2.5999999999999999E-2</v>
      </c>
      <c r="G64" s="25">
        <v>0.20300000000000001</v>
      </c>
      <c r="H64" s="30">
        <v>1.2190000000000001</v>
      </c>
      <c r="I64" s="25">
        <v>6.8000000000000005E-2</v>
      </c>
      <c r="J64" s="25">
        <v>4.2000000000000003E-2</v>
      </c>
      <c r="K64" s="30">
        <v>0.11000000000000001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2">
        <f t="shared" si="4"/>
        <v>0</v>
      </c>
      <c r="W64" s="31">
        <v>0</v>
      </c>
      <c r="X64" s="31">
        <v>0.34499999999999997</v>
      </c>
      <c r="Y64" s="31">
        <v>0</v>
      </c>
      <c r="Z64" s="32">
        <f t="shared" si="5"/>
        <v>0.34499999999999997</v>
      </c>
    </row>
    <row r="65" spans="1:26" x14ac:dyDescent="0.3">
      <c r="A65" s="6" t="s">
        <v>158</v>
      </c>
      <c r="B65" t="s">
        <v>159</v>
      </c>
      <c r="C65" s="14" t="s">
        <v>39</v>
      </c>
      <c r="D65" s="25">
        <v>5.9589999999999996</v>
      </c>
      <c r="E65" s="25">
        <v>0.41299999999999998</v>
      </c>
      <c r="F65" s="25">
        <v>0.14299999999999999</v>
      </c>
      <c r="G65" s="25">
        <v>1.153</v>
      </c>
      <c r="H65" s="30">
        <v>7.6679999999999993</v>
      </c>
      <c r="I65" s="25">
        <v>0.38500000000000001</v>
      </c>
      <c r="J65" s="25">
        <v>0.218</v>
      </c>
      <c r="K65" s="30">
        <v>0.60299999999999998</v>
      </c>
      <c r="L65" s="31">
        <v>0</v>
      </c>
      <c r="M65" s="31">
        <v>5</v>
      </c>
      <c r="N65" s="31">
        <v>0.22900000000000001</v>
      </c>
      <c r="O65" s="31">
        <v>0</v>
      </c>
      <c r="P65" s="31">
        <v>0.72599999999999998</v>
      </c>
      <c r="Q65" s="31">
        <v>0.51100000000000001</v>
      </c>
      <c r="R65" s="31">
        <v>1</v>
      </c>
      <c r="S65" s="31">
        <v>0.186</v>
      </c>
      <c r="T65" s="31">
        <v>0</v>
      </c>
      <c r="U65" s="31">
        <v>0</v>
      </c>
      <c r="V65" s="32">
        <f t="shared" si="4"/>
        <v>7.6520000000000001</v>
      </c>
      <c r="W65" s="31">
        <v>0</v>
      </c>
      <c r="X65" s="31">
        <v>0.92200000000000004</v>
      </c>
      <c r="Y65" s="31">
        <v>1.194</v>
      </c>
      <c r="Z65" s="32">
        <f t="shared" si="5"/>
        <v>2.1160000000000001</v>
      </c>
    </row>
    <row r="66" spans="1:26" x14ac:dyDescent="0.3">
      <c r="A66" s="6" t="s">
        <v>160</v>
      </c>
      <c r="B66" t="s">
        <v>161</v>
      </c>
      <c r="C66" s="14" t="s">
        <v>39</v>
      </c>
      <c r="D66" s="25">
        <v>2.7749999999999999</v>
      </c>
      <c r="E66" s="25">
        <v>0.374</v>
      </c>
      <c r="F66" s="25">
        <v>0.129</v>
      </c>
      <c r="G66" s="25">
        <v>0.90100000000000002</v>
      </c>
      <c r="H66" s="30">
        <v>4.1790000000000003</v>
      </c>
      <c r="I66" s="25">
        <v>0.27700000000000002</v>
      </c>
      <c r="J66" s="25">
        <v>0.219</v>
      </c>
      <c r="K66" s="30">
        <v>0.496</v>
      </c>
      <c r="L66" s="31">
        <v>0</v>
      </c>
      <c r="M66" s="31">
        <v>1.9890000000000001</v>
      </c>
      <c r="N66" s="31">
        <v>0.26700000000000002</v>
      </c>
      <c r="O66" s="31">
        <v>0</v>
      </c>
      <c r="P66" s="31">
        <v>0.69399999999999995</v>
      </c>
      <c r="Q66" s="31">
        <v>0.57699999999999996</v>
      </c>
      <c r="R66" s="31">
        <v>0</v>
      </c>
      <c r="S66" s="31">
        <v>0</v>
      </c>
      <c r="T66" s="31">
        <v>0</v>
      </c>
      <c r="U66" s="31">
        <v>0</v>
      </c>
      <c r="V66" s="32">
        <f t="shared" si="4"/>
        <v>3.5270000000000001</v>
      </c>
      <c r="W66" s="31">
        <v>0</v>
      </c>
      <c r="X66" s="31">
        <v>0.86199999999999999</v>
      </c>
      <c r="Y66" s="31">
        <v>0.40200000000000002</v>
      </c>
      <c r="Z66" s="32">
        <f t="shared" si="5"/>
        <v>1.264</v>
      </c>
    </row>
    <row r="67" spans="1:26" x14ac:dyDescent="0.3">
      <c r="A67" s="6" t="s">
        <v>162</v>
      </c>
      <c r="B67" t="s">
        <v>163</v>
      </c>
      <c r="C67" s="14" t="s">
        <v>39</v>
      </c>
      <c r="D67" s="25">
        <v>4.1000000000000002E-2</v>
      </c>
      <c r="E67" s="25">
        <v>5.0000000000000001E-3</v>
      </c>
      <c r="F67" s="25">
        <v>2E-3</v>
      </c>
      <c r="G67" s="25">
        <v>0.01</v>
      </c>
      <c r="H67" s="30">
        <v>5.8000000000000003E-2</v>
      </c>
      <c r="I67" s="25">
        <v>3.0000000000000001E-3</v>
      </c>
      <c r="J67" s="25">
        <v>3.0000000000000001E-3</v>
      </c>
      <c r="K67" s="30">
        <v>6.0000000000000001E-3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2">
        <f t="shared" si="4"/>
        <v>0</v>
      </c>
      <c r="W67" s="31">
        <v>0</v>
      </c>
      <c r="X67" s="31">
        <v>0</v>
      </c>
      <c r="Y67" s="31">
        <v>0</v>
      </c>
      <c r="Z67" s="32">
        <f t="shared" si="5"/>
        <v>0</v>
      </c>
    </row>
    <row r="68" spans="1:26" x14ac:dyDescent="0.3">
      <c r="A68" s="6" t="s">
        <v>164</v>
      </c>
      <c r="B68" t="s">
        <v>165</v>
      </c>
      <c r="C68" s="14" t="s">
        <v>39</v>
      </c>
      <c r="D68" s="25">
        <v>9.0890000000000004</v>
      </c>
      <c r="E68" s="25">
        <v>0.68300000000000005</v>
      </c>
      <c r="F68" s="25">
        <v>0.23799999999999999</v>
      </c>
      <c r="G68" s="25">
        <v>1.853</v>
      </c>
      <c r="H68" s="30">
        <v>11.863</v>
      </c>
      <c r="I68" s="25">
        <v>0.61199999999999999</v>
      </c>
      <c r="J68" s="25">
        <v>0.36699999999999999</v>
      </c>
      <c r="K68" s="30">
        <v>0.97899999999999998</v>
      </c>
      <c r="L68" s="31">
        <v>0</v>
      </c>
      <c r="M68" s="31">
        <v>9.3010000000000002</v>
      </c>
      <c r="N68" s="31">
        <v>1.0549999999999999</v>
      </c>
      <c r="O68" s="31">
        <v>0</v>
      </c>
      <c r="P68" s="31">
        <v>2.141</v>
      </c>
      <c r="Q68" s="31">
        <v>1.7569999999999999</v>
      </c>
      <c r="R68" s="31">
        <v>1</v>
      </c>
      <c r="S68" s="31">
        <v>0.29299999999999998</v>
      </c>
      <c r="T68" s="31">
        <v>0</v>
      </c>
      <c r="U68" s="31">
        <v>0</v>
      </c>
      <c r="V68" s="32">
        <f t="shared" si="4"/>
        <v>15.546999999999999</v>
      </c>
      <c r="W68" s="31">
        <v>0</v>
      </c>
      <c r="X68" s="31">
        <v>9.2460000000000004</v>
      </c>
      <c r="Y68" s="31">
        <v>6.1920000000000002</v>
      </c>
      <c r="Z68" s="32">
        <f t="shared" si="5"/>
        <v>15.438000000000001</v>
      </c>
    </row>
    <row r="69" spans="1:26" x14ac:dyDescent="0.3">
      <c r="A69" s="6" t="s">
        <v>166</v>
      </c>
      <c r="B69" t="s">
        <v>167</v>
      </c>
      <c r="C69" s="14" t="s">
        <v>39</v>
      </c>
      <c r="D69" s="25">
        <v>10.266999999999999</v>
      </c>
      <c r="E69" s="25">
        <v>0.69099999999999995</v>
      </c>
      <c r="F69" s="25">
        <v>0.24199999999999999</v>
      </c>
      <c r="G69" s="25">
        <v>1.913</v>
      </c>
      <c r="H69" s="30">
        <v>13.113</v>
      </c>
      <c r="I69" s="25">
        <v>0.63600000000000001</v>
      </c>
      <c r="J69" s="25">
        <v>0.36699999999999999</v>
      </c>
      <c r="K69" s="30">
        <v>1.0030000000000001</v>
      </c>
      <c r="L69" s="31">
        <v>0</v>
      </c>
      <c r="M69" s="31">
        <v>8</v>
      </c>
      <c r="N69" s="31">
        <v>0.52900000000000003</v>
      </c>
      <c r="O69" s="31">
        <v>0</v>
      </c>
      <c r="P69" s="31">
        <v>0.26</v>
      </c>
      <c r="Q69" s="31">
        <v>0.98499999999999999</v>
      </c>
      <c r="R69" s="31">
        <v>0</v>
      </c>
      <c r="S69" s="31">
        <v>0</v>
      </c>
      <c r="T69" s="31">
        <v>0</v>
      </c>
      <c r="U69" s="31">
        <v>0</v>
      </c>
      <c r="V69" s="32">
        <f t="shared" si="4"/>
        <v>9.7739999999999991</v>
      </c>
      <c r="W69" s="31">
        <v>0</v>
      </c>
      <c r="X69" s="31">
        <v>4.0359999999999996</v>
      </c>
      <c r="Y69" s="31">
        <v>3.177</v>
      </c>
      <c r="Z69" s="32">
        <f t="shared" si="5"/>
        <v>7.2129999999999992</v>
      </c>
    </row>
    <row r="70" spans="1:26" x14ac:dyDescent="0.3">
      <c r="A70" s="6" t="s">
        <v>168</v>
      </c>
      <c r="B70" t="s">
        <v>169</v>
      </c>
      <c r="C70" s="14" t="s">
        <v>39</v>
      </c>
      <c r="D70" s="25">
        <v>16.573</v>
      </c>
      <c r="E70" s="25">
        <v>1.1479999999999999</v>
      </c>
      <c r="F70" s="25">
        <v>0.40100000000000002</v>
      </c>
      <c r="G70" s="25">
        <v>3.161</v>
      </c>
      <c r="H70" s="30">
        <v>21.283000000000001</v>
      </c>
      <c r="I70" s="25">
        <v>1.0580000000000001</v>
      </c>
      <c r="J70" s="25">
        <v>0.60899999999999999</v>
      </c>
      <c r="K70" s="30">
        <v>1.667</v>
      </c>
      <c r="L70" s="31">
        <v>0</v>
      </c>
      <c r="M70" s="31">
        <v>10.44</v>
      </c>
      <c r="N70" s="31">
        <v>0.33600000000000002</v>
      </c>
      <c r="O70" s="31">
        <v>0.1</v>
      </c>
      <c r="P70" s="31">
        <v>1.32</v>
      </c>
      <c r="Q70" s="31">
        <v>1.79</v>
      </c>
      <c r="R70" s="31">
        <v>3.8450000000000002</v>
      </c>
      <c r="S70" s="31">
        <v>0.224</v>
      </c>
      <c r="T70" s="31">
        <v>0.17899999999999999</v>
      </c>
      <c r="U70" s="31">
        <v>0</v>
      </c>
      <c r="V70" s="32">
        <f t="shared" si="4"/>
        <v>18.233999999999998</v>
      </c>
      <c r="W70" s="31">
        <v>0</v>
      </c>
      <c r="X70" s="31">
        <v>18.609000000000002</v>
      </c>
      <c r="Y70" s="31">
        <v>6.1189999999999998</v>
      </c>
      <c r="Z70" s="32">
        <f t="shared" si="5"/>
        <v>24.728000000000002</v>
      </c>
    </row>
    <row r="71" spans="1:26" x14ac:dyDescent="0.3">
      <c r="A71" s="6" t="s">
        <v>170</v>
      </c>
      <c r="B71" t="s">
        <v>171</v>
      </c>
      <c r="C71" s="14" t="s">
        <v>39</v>
      </c>
      <c r="D71" s="25">
        <v>0.26300000000000001</v>
      </c>
      <c r="E71" s="25">
        <v>1.4999999999999999E-2</v>
      </c>
      <c r="F71" s="25">
        <v>5.0000000000000001E-3</v>
      </c>
      <c r="G71" s="25">
        <v>5.0999999999999997E-2</v>
      </c>
      <c r="H71" s="30">
        <v>0.33400000000000002</v>
      </c>
      <c r="I71" s="25">
        <v>1.6E-2</v>
      </c>
      <c r="J71" s="25">
        <v>8.0000000000000002E-3</v>
      </c>
      <c r="K71" s="30">
        <v>2.4E-2</v>
      </c>
      <c r="L71" s="31">
        <v>0</v>
      </c>
      <c r="M71" s="31">
        <v>1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2">
        <f t="shared" ref="V71:V134" si="6">SUM(L71:U71)</f>
        <v>1</v>
      </c>
      <c r="W71" s="31">
        <v>0</v>
      </c>
      <c r="X71" s="31">
        <v>4.4999999999999998E-2</v>
      </c>
      <c r="Y71" s="31">
        <v>0.372</v>
      </c>
      <c r="Z71" s="32">
        <f t="shared" ref="Z71:Z134" si="7">SUM(W71:Y71)</f>
        <v>0.41699999999999998</v>
      </c>
    </row>
    <row r="72" spans="1:26" x14ac:dyDescent="0.3">
      <c r="A72" s="6" t="s">
        <v>172</v>
      </c>
      <c r="B72" t="s">
        <v>173</v>
      </c>
      <c r="C72" s="14" t="s">
        <v>39</v>
      </c>
      <c r="D72" s="25">
        <v>4.2590000000000003</v>
      </c>
      <c r="E72" s="25">
        <v>0.38900000000000001</v>
      </c>
      <c r="F72" s="25">
        <v>0.13600000000000001</v>
      </c>
      <c r="G72" s="25">
        <v>1.024</v>
      </c>
      <c r="H72" s="30">
        <v>5.8080000000000007</v>
      </c>
      <c r="I72" s="25">
        <v>0.34</v>
      </c>
      <c r="J72" s="25">
        <v>0.21099999999999999</v>
      </c>
      <c r="K72" s="30">
        <v>0.55100000000000005</v>
      </c>
      <c r="L72" s="31">
        <v>0</v>
      </c>
      <c r="M72" s="31">
        <v>3.99</v>
      </c>
      <c r="N72" s="31">
        <v>0</v>
      </c>
      <c r="O72" s="31">
        <v>0.9</v>
      </c>
      <c r="P72" s="31">
        <v>0.54300000000000004</v>
      </c>
      <c r="Q72" s="31">
        <v>0.50900000000000001</v>
      </c>
      <c r="R72" s="31">
        <v>0.4</v>
      </c>
      <c r="S72" s="31">
        <v>0</v>
      </c>
      <c r="T72" s="31">
        <v>0</v>
      </c>
      <c r="U72" s="31">
        <v>0</v>
      </c>
      <c r="V72" s="32">
        <f t="shared" si="6"/>
        <v>6.3420000000000014</v>
      </c>
      <c r="W72" s="31">
        <v>0</v>
      </c>
      <c r="X72" s="31">
        <v>0.98199999999999998</v>
      </c>
      <c r="Y72" s="31">
        <v>1.651</v>
      </c>
      <c r="Z72" s="32">
        <f t="shared" si="7"/>
        <v>2.633</v>
      </c>
    </row>
    <row r="73" spans="1:26" x14ac:dyDescent="0.3">
      <c r="A73" s="6" t="s">
        <v>174</v>
      </c>
      <c r="B73" t="s">
        <v>175</v>
      </c>
      <c r="C73" s="14" t="s">
        <v>39</v>
      </c>
      <c r="D73" s="25">
        <v>47.469000000000001</v>
      </c>
      <c r="E73" s="25">
        <v>3.9470000000000001</v>
      </c>
      <c r="F73" s="25">
        <v>1.381</v>
      </c>
      <c r="G73" s="25">
        <v>10.95</v>
      </c>
      <c r="H73" s="30">
        <v>63.747</v>
      </c>
      <c r="I73" s="25">
        <v>3.657</v>
      </c>
      <c r="J73" s="25">
        <v>2.0880000000000001</v>
      </c>
      <c r="K73" s="30">
        <v>5.7450000000000001</v>
      </c>
      <c r="L73" s="31">
        <v>0</v>
      </c>
      <c r="M73" s="31">
        <v>47.843000000000004</v>
      </c>
      <c r="N73" s="31">
        <v>3.8210000000000002</v>
      </c>
      <c r="O73" s="31">
        <v>0.316</v>
      </c>
      <c r="P73" s="31">
        <v>11.987</v>
      </c>
      <c r="Q73" s="31">
        <v>7.1340000000000003</v>
      </c>
      <c r="R73" s="31">
        <v>16.734000000000002</v>
      </c>
      <c r="S73" s="31">
        <v>1.7370000000000001</v>
      </c>
      <c r="T73" s="31">
        <v>0</v>
      </c>
      <c r="U73" s="31">
        <v>0</v>
      </c>
      <c r="V73" s="32">
        <f t="shared" si="6"/>
        <v>89.572000000000003</v>
      </c>
      <c r="W73" s="31">
        <v>4.8579999999999997</v>
      </c>
      <c r="X73" s="31">
        <v>29.666</v>
      </c>
      <c r="Y73" s="31">
        <v>5.4870000000000001</v>
      </c>
      <c r="Z73" s="32">
        <f t="shared" si="7"/>
        <v>40.011000000000003</v>
      </c>
    </row>
    <row r="74" spans="1:26" x14ac:dyDescent="0.3">
      <c r="A74" s="6" t="s">
        <v>176</v>
      </c>
      <c r="B74" t="s">
        <v>177</v>
      </c>
      <c r="C74" s="14" t="s">
        <v>39</v>
      </c>
      <c r="D74" s="25">
        <v>7.43</v>
      </c>
      <c r="E74" s="25">
        <v>0.64</v>
      </c>
      <c r="F74" s="25">
        <v>0.223</v>
      </c>
      <c r="G74" s="25">
        <v>1.7529999999999999</v>
      </c>
      <c r="H74" s="30">
        <v>10.046000000000001</v>
      </c>
      <c r="I74" s="25">
        <v>0.57799999999999996</v>
      </c>
      <c r="J74" s="25">
        <v>0.34300000000000003</v>
      </c>
      <c r="K74" s="30">
        <v>0.92100000000000004</v>
      </c>
      <c r="L74" s="31">
        <v>0</v>
      </c>
      <c r="M74" s="31">
        <v>7</v>
      </c>
      <c r="N74" s="31">
        <v>0</v>
      </c>
      <c r="O74" s="31">
        <v>0</v>
      </c>
      <c r="P74" s="31">
        <v>0.19900000000000001</v>
      </c>
      <c r="Q74" s="31">
        <v>2.3879999999999999</v>
      </c>
      <c r="R74" s="31">
        <v>0</v>
      </c>
      <c r="S74" s="31">
        <v>0</v>
      </c>
      <c r="T74" s="31">
        <v>0</v>
      </c>
      <c r="U74" s="31">
        <v>0</v>
      </c>
      <c r="V74" s="32">
        <f t="shared" si="6"/>
        <v>9.5869999999999997</v>
      </c>
      <c r="W74" s="31">
        <v>0</v>
      </c>
      <c r="X74" s="31">
        <v>4.7480000000000002</v>
      </c>
      <c r="Y74" s="31">
        <v>3.1840000000000002</v>
      </c>
      <c r="Z74" s="32">
        <f t="shared" si="7"/>
        <v>7.9320000000000004</v>
      </c>
    </row>
    <row r="75" spans="1:26" x14ac:dyDescent="0.3">
      <c r="A75" s="6" t="s">
        <v>178</v>
      </c>
      <c r="B75" t="s">
        <v>179</v>
      </c>
      <c r="C75" s="14" t="s">
        <v>39</v>
      </c>
      <c r="D75" s="25">
        <v>3.746</v>
      </c>
      <c r="E75" s="25">
        <v>0.29099999999999998</v>
      </c>
      <c r="F75" s="25">
        <v>0.10199999999999999</v>
      </c>
      <c r="G75" s="25">
        <v>0.74199999999999999</v>
      </c>
      <c r="H75" s="30">
        <v>4.8810000000000002</v>
      </c>
      <c r="I75" s="25">
        <v>0.24399999999999999</v>
      </c>
      <c r="J75" s="25">
        <v>0.16200000000000001</v>
      </c>
      <c r="K75" s="30">
        <v>0.40600000000000003</v>
      </c>
      <c r="L75" s="31">
        <v>0</v>
      </c>
      <c r="M75" s="31">
        <v>2.8679999999999999</v>
      </c>
      <c r="N75" s="31">
        <v>0.19900000000000001</v>
      </c>
      <c r="O75" s="31">
        <v>0</v>
      </c>
      <c r="P75" s="31">
        <v>0.29099999999999998</v>
      </c>
      <c r="Q75" s="31">
        <v>0.245</v>
      </c>
      <c r="R75" s="31">
        <v>0</v>
      </c>
      <c r="S75" s="31">
        <v>0</v>
      </c>
      <c r="T75" s="31">
        <v>0</v>
      </c>
      <c r="U75" s="31">
        <v>0</v>
      </c>
      <c r="V75" s="32">
        <f t="shared" si="6"/>
        <v>3.6029999999999998</v>
      </c>
      <c r="W75" s="31">
        <v>0</v>
      </c>
      <c r="X75" s="31">
        <v>0</v>
      </c>
      <c r="Y75" s="31">
        <v>1.917</v>
      </c>
      <c r="Z75" s="32">
        <f t="shared" si="7"/>
        <v>1.917</v>
      </c>
    </row>
    <row r="76" spans="1:26" x14ac:dyDescent="0.3">
      <c r="A76" s="6" t="s">
        <v>180</v>
      </c>
      <c r="B76" t="s">
        <v>181</v>
      </c>
      <c r="C76" s="14" t="s">
        <v>39</v>
      </c>
      <c r="D76" s="25">
        <v>0.23699999999999999</v>
      </c>
      <c r="E76" s="25">
        <v>1.4E-2</v>
      </c>
      <c r="F76" s="25">
        <v>5.0000000000000001E-3</v>
      </c>
      <c r="G76" s="25">
        <v>4.2000000000000003E-2</v>
      </c>
      <c r="H76" s="30">
        <v>0.29799999999999999</v>
      </c>
      <c r="I76" s="25">
        <v>1.4E-2</v>
      </c>
      <c r="J76" s="25">
        <v>7.0000000000000001E-3</v>
      </c>
      <c r="K76" s="30">
        <v>2.1000000000000001E-2</v>
      </c>
      <c r="L76" s="31">
        <v>0</v>
      </c>
      <c r="M76" s="31">
        <v>0.87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2">
        <f t="shared" si="6"/>
        <v>0.87</v>
      </c>
      <c r="W76" s="31">
        <v>0</v>
      </c>
      <c r="X76" s="31">
        <v>0.20799999999999999</v>
      </c>
      <c r="Y76" s="31">
        <v>0</v>
      </c>
      <c r="Z76" s="32">
        <f t="shared" si="7"/>
        <v>0.20799999999999999</v>
      </c>
    </row>
    <row r="77" spans="1:26" x14ac:dyDescent="0.3">
      <c r="A77" s="6" t="s">
        <v>182</v>
      </c>
      <c r="B77" t="s">
        <v>183</v>
      </c>
      <c r="C77" s="14" t="s">
        <v>39</v>
      </c>
      <c r="D77" s="25">
        <v>1.01</v>
      </c>
      <c r="E77" s="25">
        <v>7.3999999999999996E-2</v>
      </c>
      <c r="F77" s="25">
        <v>2.5999999999999999E-2</v>
      </c>
      <c r="G77" s="25">
        <v>0.19700000000000001</v>
      </c>
      <c r="H77" s="30">
        <v>1.3070000000000002</v>
      </c>
      <c r="I77" s="25">
        <v>6.5000000000000002E-2</v>
      </c>
      <c r="J77" s="25">
        <v>4.1000000000000002E-2</v>
      </c>
      <c r="K77" s="30">
        <v>0.10600000000000001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2">
        <f t="shared" si="6"/>
        <v>0</v>
      </c>
      <c r="W77" s="31">
        <v>0</v>
      </c>
      <c r="X77" s="31">
        <v>0</v>
      </c>
      <c r="Y77" s="31">
        <v>0.29199999999999998</v>
      </c>
      <c r="Z77" s="32">
        <f t="shared" si="7"/>
        <v>0.29199999999999998</v>
      </c>
    </row>
    <row r="78" spans="1:26" x14ac:dyDescent="0.3">
      <c r="A78" s="6" t="s">
        <v>184</v>
      </c>
      <c r="B78" t="s">
        <v>185</v>
      </c>
      <c r="C78" s="14" t="s">
        <v>39</v>
      </c>
      <c r="D78" s="25">
        <v>9.2919999999999998</v>
      </c>
      <c r="E78" s="25">
        <v>0.874</v>
      </c>
      <c r="F78" s="25">
        <v>0.30499999999999999</v>
      </c>
      <c r="G78" s="25">
        <v>2.33</v>
      </c>
      <c r="H78" s="30">
        <v>12.801</v>
      </c>
      <c r="I78" s="25">
        <v>0.76800000000000002</v>
      </c>
      <c r="J78" s="25">
        <v>0.47399999999999998</v>
      </c>
      <c r="K78" s="30">
        <v>1.242</v>
      </c>
      <c r="L78" s="31">
        <v>0</v>
      </c>
      <c r="M78" s="31">
        <v>10.06</v>
      </c>
      <c r="N78" s="31">
        <v>0</v>
      </c>
      <c r="O78" s="31">
        <v>0</v>
      </c>
      <c r="P78" s="31">
        <v>1.0149999999999999</v>
      </c>
      <c r="Q78" s="31">
        <v>0.53400000000000003</v>
      </c>
      <c r="R78" s="31">
        <v>0.89</v>
      </c>
      <c r="S78" s="31">
        <v>0</v>
      </c>
      <c r="T78" s="31">
        <v>0</v>
      </c>
      <c r="U78" s="31">
        <v>0</v>
      </c>
      <c r="V78" s="32">
        <f t="shared" si="6"/>
        <v>12.499000000000002</v>
      </c>
      <c r="W78" s="31">
        <v>0</v>
      </c>
      <c r="X78" s="31">
        <v>3.653</v>
      </c>
      <c r="Y78" s="31">
        <v>4.5529999999999999</v>
      </c>
      <c r="Z78" s="32">
        <f t="shared" si="7"/>
        <v>8.2059999999999995</v>
      </c>
    </row>
    <row r="79" spans="1:26" x14ac:dyDescent="0.3">
      <c r="A79" s="6" t="s">
        <v>186</v>
      </c>
      <c r="B79" t="s">
        <v>187</v>
      </c>
      <c r="C79" s="14" t="s">
        <v>39</v>
      </c>
      <c r="D79" s="25">
        <v>7.806</v>
      </c>
      <c r="E79" s="25">
        <v>0.53100000000000003</v>
      </c>
      <c r="F79" s="25">
        <v>0.184</v>
      </c>
      <c r="G79" s="25">
        <v>1.4690000000000001</v>
      </c>
      <c r="H79" s="30">
        <v>9.9899999999999984</v>
      </c>
      <c r="I79" s="25">
        <v>0.48599999999999999</v>
      </c>
      <c r="J79" s="25">
        <v>0.28199999999999997</v>
      </c>
      <c r="K79" s="30">
        <v>0.76800000000000002</v>
      </c>
      <c r="L79" s="31">
        <v>0</v>
      </c>
      <c r="M79" s="31">
        <v>6.6669999999999998</v>
      </c>
      <c r="N79" s="31">
        <v>0</v>
      </c>
      <c r="O79" s="31">
        <v>0</v>
      </c>
      <c r="P79" s="31">
        <v>0.86799999999999999</v>
      </c>
      <c r="Q79" s="31">
        <v>0</v>
      </c>
      <c r="R79" s="31">
        <v>1.9</v>
      </c>
      <c r="S79" s="31">
        <v>0</v>
      </c>
      <c r="T79" s="31">
        <v>0</v>
      </c>
      <c r="U79" s="31">
        <v>0</v>
      </c>
      <c r="V79" s="32">
        <f t="shared" si="6"/>
        <v>9.4350000000000005</v>
      </c>
      <c r="W79" s="31">
        <v>0</v>
      </c>
      <c r="X79" s="31">
        <v>4.4770000000000003</v>
      </c>
      <c r="Y79" s="31">
        <v>0.70199999999999996</v>
      </c>
      <c r="Z79" s="32">
        <f t="shared" si="7"/>
        <v>5.1790000000000003</v>
      </c>
    </row>
    <row r="80" spans="1:26" x14ac:dyDescent="0.3">
      <c r="A80" s="6" t="s">
        <v>188</v>
      </c>
      <c r="B80" t="s">
        <v>189</v>
      </c>
      <c r="C80" s="14" t="s">
        <v>39</v>
      </c>
      <c r="D80" s="25">
        <v>0.13400000000000001</v>
      </c>
      <c r="E80" s="25">
        <v>1.7999999999999999E-2</v>
      </c>
      <c r="F80" s="25">
        <v>6.0000000000000001E-3</v>
      </c>
      <c r="G80" s="25">
        <v>3.3000000000000002E-2</v>
      </c>
      <c r="H80" s="30">
        <v>0.191</v>
      </c>
      <c r="I80" s="25">
        <v>1.0999999999999999E-2</v>
      </c>
      <c r="J80" s="25">
        <v>1.0999999999999999E-2</v>
      </c>
      <c r="K80" s="30">
        <v>2.1999999999999999E-2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2">
        <f t="shared" si="6"/>
        <v>0</v>
      </c>
      <c r="W80" s="31">
        <v>0</v>
      </c>
      <c r="X80" s="31">
        <v>0.20699999999999999</v>
      </c>
      <c r="Y80" s="31">
        <v>0</v>
      </c>
      <c r="Z80" s="32">
        <f t="shared" si="7"/>
        <v>0.20699999999999999</v>
      </c>
    </row>
    <row r="81" spans="1:26" x14ac:dyDescent="0.3">
      <c r="A81" s="6" t="s">
        <v>190</v>
      </c>
      <c r="B81" t="s">
        <v>191</v>
      </c>
      <c r="C81" s="14" t="s">
        <v>39</v>
      </c>
      <c r="D81" s="25">
        <v>48.085000000000001</v>
      </c>
      <c r="E81" s="25">
        <v>4.1459999999999999</v>
      </c>
      <c r="F81" s="25">
        <v>1.448</v>
      </c>
      <c r="G81" s="25">
        <v>10.907</v>
      </c>
      <c r="H81" s="30">
        <v>64.585999999999999</v>
      </c>
      <c r="I81" s="25">
        <v>3.61</v>
      </c>
      <c r="J81" s="25">
        <v>2.262</v>
      </c>
      <c r="K81" s="30">
        <v>5.8719999999999999</v>
      </c>
      <c r="L81" s="31">
        <v>0</v>
      </c>
      <c r="M81" s="31">
        <v>46.866999999999997</v>
      </c>
      <c r="N81" s="31">
        <v>2.6</v>
      </c>
      <c r="O81" s="31">
        <v>3</v>
      </c>
      <c r="P81" s="31">
        <v>11.628</v>
      </c>
      <c r="Q81" s="31">
        <v>3.4510000000000001</v>
      </c>
      <c r="R81" s="31">
        <v>0</v>
      </c>
      <c r="S81" s="31">
        <v>1.893</v>
      </c>
      <c r="T81" s="31">
        <v>0</v>
      </c>
      <c r="U81" s="31">
        <v>0</v>
      </c>
      <c r="V81" s="32">
        <f t="shared" si="6"/>
        <v>69.438999999999993</v>
      </c>
      <c r="W81" s="31">
        <v>0</v>
      </c>
      <c r="X81" s="31">
        <v>41.316000000000003</v>
      </c>
      <c r="Y81" s="31">
        <v>25.934999999999999</v>
      </c>
      <c r="Z81" s="32">
        <f t="shared" si="7"/>
        <v>67.251000000000005</v>
      </c>
    </row>
    <row r="82" spans="1:26" x14ac:dyDescent="0.3">
      <c r="A82" s="6" t="s">
        <v>192</v>
      </c>
      <c r="B82" t="s">
        <v>193</v>
      </c>
      <c r="C82" s="14" t="s">
        <v>39</v>
      </c>
      <c r="D82" s="25">
        <v>59.633000000000003</v>
      </c>
      <c r="E82" s="25">
        <v>4.2750000000000004</v>
      </c>
      <c r="F82" s="25">
        <v>1.494</v>
      </c>
      <c r="G82" s="25">
        <v>11.962999999999999</v>
      </c>
      <c r="H82" s="30">
        <v>77.364999999999995</v>
      </c>
      <c r="I82" s="25">
        <v>3.9820000000000002</v>
      </c>
      <c r="J82" s="25">
        <v>2.2570000000000001</v>
      </c>
      <c r="K82" s="30">
        <v>6.2390000000000008</v>
      </c>
      <c r="L82" s="31">
        <v>0</v>
      </c>
      <c r="M82" s="31">
        <v>56.5</v>
      </c>
      <c r="N82" s="31">
        <v>2.556</v>
      </c>
      <c r="O82" s="31">
        <v>10.972</v>
      </c>
      <c r="P82" s="31">
        <v>9.86</v>
      </c>
      <c r="Q82" s="31">
        <v>4.9219999999999997</v>
      </c>
      <c r="R82" s="31">
        <v>14.612</v>
      </c>
      <c r="S82" s="31">
        <v>1.2629999999999999</v>
      </c>
      <c r="T82" s="31">
        <v>1.734</v>
      </c>
      <c r="U82" s="31">
        <v>0</v>
      </c>
      <c r="V82" s="32">
        <f t="shared" si="6"/>
        <v>102.41899999999998</v>
      </c>
      <c r="W82" s="31">
        <v>0.73099999999999998</v>
      </c>
      <c r="X82" s="31">
        <v>47.219000000000001</v>
      </c>
      <c r="Y82" s="31">
        <v>9.048</v>
      </c>
      <c r="Z82" s="32">
        <f t="shared" si="7"/>
        <v>56.998000000000005</v>
      </c>
    </row>
    <row r="83" spans="1:26" x14ac:dyDescent="0.3">
      <c r="A83" s="6" t="s">
        <v>194</v>
      </c>
      <c r="B83" t="s">
        <v>195</v>
      </c>
      <c r="C83" s="14" t="s">
        <v>39</v>
      </c>
      <c r="D83" s="25">
        <v>0.09</v>
      </c>
      <c r="E83" s="25">
        <v>1.2E-2</v>
      </c>
      <c r="F83" s="25">
        <v>4.0000000000000001E-3</v>
      </c>
      <c r="G83" s="25">
        <v>2.1999999999999999E-2</v>
      </c>
      <c r="H83" s="30">
        <v>0.128</v>
      </c>
      <c r="I83" s="25">
        <v>7.0000000000000001E-3</v>
      </c>
      <c r="J83" s="25">
        <v>8.0000000000000002E-3</v>
      </c>
      <c r="K83" s="30">
        <v>1.4999999999999999E-2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2">
        <f t="shared" si="6"/>
        <v>0</v>
      </c>
      <c r="W83" s="31">
        <v>0</v>
      </c>
      <c r="X83" s="31">
        <v>0</v>
      </c>
      <c r="Y83" s="31">
        <v>0</v>
      </c>
      <c r="Z83" s="32">
        <f t="shared" si="7"/>
        <v>0</v>
      </c>
    </row>
    <row r="84" spans="1:26" x14ac:dyDescent="0.3">
      <c r="A84" s="6" t="s">
        <v>196</v>
      </c>
      <c r="B84" t="s">
        <v>197</v>
      </c>
      <c r="C84" s="14" t="s">
        <v>39</v>
      </c>
      <c r="D84" s="25">
        <v>60.581000000000003</v>
      </c>
      <c r="E84" s="25">
        <v>4.1379999999999999</v>
      </c>
      <c r="F84" s="25">
        <v>1.4470000000000001</v>
      </c>
      <c r="G84" s="25">
        <v>11.403</v>
      </c>
      <c r="H84" s="30">
        <v>77.569000000000017</v>
      </c>
      <c r="I84" s="25">
        <v>3.7970000000000002</v>
      </c>
      <c r="J84" s="25">
        <v>2.2000000000000002</v>
      </c>
      <c r="K84" s="30">
        <v>5.9969999999999999</v>
      </c>
      <c r="L84" s="31">
        <v>0</v>
      </c>
      <c r="M84" s="31">
        <v>36.323999999999998</v>
      </c>
      <c r="N84" s="31">
        <v>2.6</v>
      </c>
      <c r="O84" s="31">
        <v>6.34</v>
      </c>
      <c r="P84" s="31">
        <v>12.093</v>
      </c>
      <c r="Q84" s="31">
        <v>8.4629999999999992</v>
      </c>
      <c r="R84" s="31">
        <v>13.6</v>
      </c>
      <c r="S84" s="31">
        <v>1.5669999999999999</v>
      </c>
      <c r="T84" s="31">
        <v>0</v>
      </c>
      <c r="U84" s="31">
        <v>0</v>
      </c>
      <c r="V84" s="32">
        <f t="shared" si="6"/>
        <v>80.986999999999981</v>
      </c>
      <c r="W84" s="31">
        <v>3.919</v>
      </c>
      <c r="X84" s="31">
        <v>44.738</v>
      </c>
      <c r="Y84" s="31">
        <v>13.827</v>
      </c>
      <c r="Z84" s="32">
        <f t="shared" si="7"/>
        <v>62.483999999999995</v>
      </c>
    </row>
    <row r="85" spans="1:26" x14ac:dyDescent="0.3">
      <c r="A85" s="6" t="s">
        <v>198</v>
      </c>
      <c r="B85" t="s">
        <v>199</v>
      </c>
      <c r="C85" s="14" t="s">
        <v>39</v>
      </c>
      <c r="D85" s="25">
        <v>11.776</v>
      </c>
      <c r="E85" s="25">
        <v>0.94499999999999995</v>
      </c>
      <c r="F85" s="25">
        <v>0.33</v>
      </c>
      <c r="G85" s="25">
        <v>2.5619999999999998</v>
      </c>
      <c r="H85" s="30">
        <v>15.613</v>
      </c>
      <c r="I85" s="25">
        <v>0.84899999999999998</v>
      </c>
      <c r="J85" s="25">
        <v>0.50700000000000001</v>
      </c>
      <c r="K85" s="30">
        <v>1.3559999999999999</v>
      </c>
      <c r="L85" s="31">
        <v>0</v>
      </c>
      <c r="M85" s="31">
        <v>11</v>
      </c>
      <c r="N85" s="31">
        <v>0.69699999999999995</v>
      </c>
      <c r="O85" s="31">
        <v>0</v>
      </c>
      <c r="P85" s="31">
        <v>1.464</v>
      </c>
      <c r="Q85" s="31">
        <v>1.4159999999999999</v>
      </c>
      <c r="R85" s="31">
        <v>2</v>
      </c>
      <c r="S85" s="31">
        <v>0.26500000000000001</v>
      </c>
      <c r="T85" s="31">
        <v>0</v>
      </c>
      <c r="U85" s="31">
        <v>0</v>
      </c>
      <c r="V85" s="32">
        <f t="shared" si="6"/>
        <v>16.841999999999999</v>
      </c>
      <c r="W85" s="31">
        <v>0.72299999999999998</v>
      </c>
      <c r="X85" s="31">
        <v>6.915</v>
      </c>
      <c r="Y85" s="31">
        <v>1.7629999999999999</v>
      </c>
      <c r="Z85" s="32">
        <f t="shared" si="7"/>
        <v>9.4009999999999998</v>
      </c>
    </row>
    <row r="86" spans="1:26" x14ac:dyDescent="0.3">
      <c r="A86" s="6" t="s">
        <v>200</v>
      </c>
      <c r="B86" t="s">
        <v>201</v>
      </c>
      <c r="C86" s="14" t="s">
        <v>39</v>
      </c>
      <c r="D86" s="25">
        <v>8.5329999999999995</v>
      </c>
      <c r="E86" s="25">
        <v>0.79400000000000004</v>
      </c>
      <c r="F86" s="25">
        <v>0.27700000000000002</v>
      </c>
      <c r="G86" s="25">
        <v>2.125</v>
      </c>
      <c r="H86" s="30">
        <v>11.728999999999999</v>
      </c>
      <c r="I86" s="25">
        <v>0.70199999999999996</v>
      </c>
      <c r="J86" s="25">
        <v>0.43</v>
      </c>
      <c r="K86" s="30">
        <v>1.1319999999999999</v>
      </c>
      <c r="L86" s="31">
        <v>0</v>
      </c>
      <c r="M86" s="31">
        <v>10.9</v>
      </c>
      <c r="N86" s="31">
        <v>0.32</v>
      </c>
      <c r="O86" s="31">
        <v>0</v>
      </c>
      <c r="P86" s="31">
        <v>1.9219999999999999</v>
      </c>
      <c r="Q86" s="31">
        <v>1.2809999999999999</v>
      </c>
      <c r="R86" s="31">
        <v>3</v>
      </c>
      <c r="S86" s="31">
        <v>0.16</v>
      </c>
      <c r="T86" s="31">
        <v>0</v>
      </c>
      <c r="U86" s="31">
        <v>0</v>
      </c>
      <c r="V86" s="32">
        <f t="shared" si="6"/>
        <v>17.583000000000002</v>
      </c>
      <c r="W86" s="31">
        <v>0</v>
      </c>
      <c r="X86" s="31">
        <v>5.1159999999999997</v>
      </c>
      <c r="Y86" s="31">
        <v>2.1469999999999998</v>
      </c>
      <c r="Z86" s="32">
        <f t="shared" si="7"/>
        <v>7.2629999999999999</v>
      </c>
    </row>
    <row r="87" spans="1:26" x14ac:dyDescent="0.3">
      <c r="A87" s="6" t="s">
        <v>202</v>
      </c>
      <c r="B87" t="s">
        <v>203</v>
      </c>
      <c r="C87" s="14" t="s">
        <v>39</v>
      </c>
      <c r="D87" s="25">
        <v>2.5430000000000001</v>
      </c>
      <c r="E87" s="25">
        <v>0.16700000000000001</v>
      </c>
      <c r="F87" s="25">
        <v>5.8000000000000003E-2</v>
      </c>
      <c r="G87" s="25">
        <v>0.47699999999999998</v>
      </c>
      <c r="H87" s="30">
        <v>3.2449999999999997</v>
      </c>
      <c r="I87" s="25">
        <v>0.157</v>
      </c>
      <c r="J87" s="25">
        <v>8.6999999999999994E-2</v>
      </c>
      <c r="K87" s="30">
        <v>0.24399999999999999</v>
      </c>
      <c r="L87" s="31">
        <v>0</v>
      </c>
      <c r="M87" s="31">
        <v>1.8</v>
      </c>
      <c r="N87" s="31">
        <v>0</v>
      </c>
      <c r="O87" s="31">
        <v>0</v>
      </c>
      <c r="P87" s="31">
        <v>0</v>
      </c>
      <c r="Q87" s="31">
        <v>0.219</v>
      </c>
      <c r="R87" s="31">
        <v>0</v>
      </c>
      <c r="S87" s="31">
        <v>0</v>
      </c>
      <c r="T87" s="31">
        <v>0</v>
      </c>
      <c r="U87" s="31">
        <v>0</v>
      </c>
      <c r="V87" s="32">
        <f t="shared" si="6"/>
        <v>2.0190000000000001</v>
      </c>
      <c r="W87" s="31">
        <v>0</v>
      </c>
      <c r="X87" s="31">
        <v>1.7769999999999999</v>
      </c>
      <c r="Y87" s="31">
        <v>0.50900000000000001</v>
      </c>
      <c r="Z87" s="32">
        <f t="shared" si="7"/>
        <v>2.286</v>
      </c>
    </row>
    <row r="88" spans="1:26" x14ac:dyDescent="0.3">
      <c r="A88" s="6" t="s">
        <v>204</v>
      </c>
      <c r="B88" t="s">
        <v>205</v>
      </c>
      <c r="C88" s="14" t="s">
        <v>39</v>
      </c>
      <c r="D88" s="25">
        <v>20.77</v>
      </c>
      <c r="E88" s="25">
        <v>1.492</v>
      </c>
      <c r="F88" s="25">
        <v>0.52100000000000002</v>
      </c>
      <c r="G88" s="25">
        <v>4.0449999999999999</v>
      </c>
      <c r="H88" s="30">
        <v>26.828000000000003</v>
      </c>
      <c r="I88" s="25">
        <v>1.3440000000000001</v>
      </c>
      <c r="J88" s="25">
        <v>0.8</v>
      </c>
      <c r="K88" s="30">
        <v>2.1440000000000001</v>
      </c>
      <c r="L88" s="31">
        <v>0</v>
      </c>
      <c r="M88" s="31">
        <v>20.5</v>
      </c>
      <c r="N88" s="31">
        <v>1.653</v>
      </c>
      <c r="O88" s="31">
        <v>1.254</v>
      </c>
      <c r="P88" s="31">
        <v>3.2610000000000001</v>
      </c>
      <c r="Q88" s="31">
        <v>2.7909999999999999</v>
      </c>
      <c r="R88" s="31">
        <v>0</v>
      </c>
      <c r="S88" s="31">
        <v>0.69599999999999995</v>
      </c>
      <c r="T88" s="31">
        <v>0</v>
      </c>
      <c r="U88" s="31">
        <v>0</v>
      </c>
      <c r="V88" s="32">
        <f t="shared" si="6"/>
        <v>30.155000000000001</v>
      </c>
      <c r="W88" s="31">
        <v>0.59099999999999997</v>
      </c>
      <c r="X88" s="31">
        <v>10.244</v>
      </c>
      <c r="Y88" s="31">
        <v>8.5579999999999998</v>
      </c>
      <c r="Z88" s="32">
        <f t="shared" si="7"/>
        <v>19.393000000000001</v>
      </c>
    </row>
    <row r="89" spans="1:26" x14ac:dyDescent="0.3">
      <c r="A89" s="6" t="s">
        <v>206</v>
      </c>
      <c r="B89" t="s">
        <v>207</v>
      </c>
      <c r="C89" s="14" t="s">
        <v>39</v>
      </c>
      <c r="D89" s="25">
        <v>1.87</v>
      </c>
      <c r="E89" s="25">
        <v>0.17</v>
      </c>
      <c r="F89" s="25">
        <v>5.8999999999999997E-2</v>
      </c>
      <c r="G89" s="25">
        <v>0.46100000000000002</v>
      </c>
      <c r="H89" s="30">
        <v>2.56</v>
      </c>
      <c r="I89" s="25">
        <v>0.152</v>
      </c>
      <c r="J89" s="25">
        <v>9.1999999999999998E-2</v>
      </c>
      <c r="K89" s="30">
        <v>0.24399999999999999</v>
      </c>
      <c r="L89" s="31">
        <v>0</v>
      </c>
      <c r="M89" s="31">
        <v>2</v>
      </c>
      <c r="N89" s="31">
        <v>0</v>
      </c>
      <c r="O89" s="31">
        <v>0</v>
      </c>
      <c r="P89" s="31">
        <v>0.22900000000000001</v>
      </c>
      <c r="Q89" s="31">
        <v>0</v>
      </c>
      <c r="R89" s="31">
        <v>0.8</v>
      </c>
      <c r="S89" s="31">
        <v>0</v>
      </c>
      <c r="T89" s="31">
        <v>0</v>
      </c>
      <c r="U89" s="31">
        <v>0</v>
      </c>
      <c r="V89" s="32">
        <f t="shared" si="6"/>
        <v>3.0289999999999999</v>
      </c>
      <c r="W89" s="31">
        <v>0</v>
      </c>
      <c r="X89" s="31">
        <v>0</v>
      </c>
      <c r="Y89" s="31">
        <v>0.34799999999999998</v>
      </c>
      <c r="Z89" s="32">
        <f t="shared" si="7"/>
        <v>0.34799999999999998</v>
      </c>
    </row>
    <row r="90" spans="1:26" x14ac:dyDescent="0.3">
      <c r="A90" s="6" t="s">
        <v>208</v>
      </c>
      <c r="B90" t="s">
        <v>209</v>
      </c>
      <c r="C90" s="14" t="s">
        <v>39</v>
      </c>
      <c r="D90" s="25">
        <v>0.32500000000000001</v>
      </c>
      <c r="E90" s="25">
        <v>2.4E-2</v>
      </c>
      <c r="F90" s="25">
        <v>8.0000000000000002E-3</v>
      </c>
      <c r="G90" s="25">
        <v>6.8000000000000005E-2</v>
      </c>
      <c r="H90" s="30">
        <v>0.42500000000000004</v>
      </c>
      <c r="I90" s="25">
        <v>2.3E-2</v>
      </c>
      <c r="J90" s="25">
        <v>1.2E-2</v>
      </c>
      <c r="K90" s="30">
        <v>3.5000000000000003E-2</v>
      </c>
      <c r="L90" s="31">
        <v>0</v>
      </c>
      <c r="M90" s="31">
        <v>0.61799999999999999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2">
        <f t="shared" si="6"/>
        <v>0.61799999999999999</v>
      </c>
      <c r="W90" s="31">
        <v>0</v>
      </c>
      <c r="X90" s="31">
        <v>0</v>
      </c>
      <c r="Y90" s="31">
        <v>0</v>
      </c>
      <c r="Z90" s="32">
        <f t="shared" si="7"/>
        <v>0</v>
      </c>
    </row>
    <row r="91" spans="1:26" x14ac:dyDescent="0.3">
      <c r="A91" s="6" t="s">
        <v>210</v>
      </c>
      <c r="B91" t="s">
        <v>211</v>
      </c>
      <c r="C91" s="14" t="s">
        <v>39</v>
      </c>
      <c r="D91" s="25">
        <v>0.20300000000000001</v>
      </c>
      <c r="E91" s="25">
        <v>8.9999999999999993E-3</v>
      </c>
      <c r="F91" s="25">
        <v>3.0000000000000001E-3</v>
      </c>
      <c r="G91" s="25">
        <v>3.5999999999999997E-2</v>
      </c>
      <c r="H91" s="30">
        <v>0.251</v>
      </c>
      <c r="I91" s="25">
        <v>1.2999999999999999E-2</v>
      </c>
      <c r="J91" s="25">
        <v>4.0000000000000001E-3</v>
      </c>
      <c r="K91" s="30">
        <v>1.7000000000000001E-2</v>
      </c>
      <c r="L91" s="31">
        <v>0</v>
      </c>
      <c r="M91" s="31">
        <v>0.69799999999999995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2">
        <f t="shared" si="6"/>
        <v>0.69799999999999995</v>
      </c>
      <c r="W91" s="31">
        <v>0</v>
      </c>
      <c r="X91" s="31">
        <v>0</v>
      </c>
      <c r="Y91" s="31">
        <v>0</v>
      </c>
      <c r="Z91" s="32">
        <f t="shared" si="7"/>
        <v>0</v>
      </c>
    </row>
    <row r="92" spans="1:26" x14ac:dyDescent="0.3">
      <c r="A92" s="6" t="s">
        <v>212</v>
      </c>
      <c r="B92" t="s">
        <v>213</v>
      </c>
      <c r="C92" s="14" t="s">
        <v>39</v>
      </c>
      <c r="D92" s="25">
        <v>2.59</v>
      </c>
      <c r="E92" s="25">
        <v>0.16500000000000001</v>
      </c>
      <c r="F92" s="25">
        <v>5.8000000000000003E-2</v>
      </c>
      <c r="G92" s="25">
        <v>0.46600000000000003</v>
      </c>
      <c r="H92" s="30">
        <v>3.2789999999999999</v>
      </c>
      <c r="I92" s="25">
        <v>0.158</v>
      </c>
      <c r="J92" s="25">
        <v>8.5999999999999993E-2</v>
      </c>
      <c r="K92" s="30">
        <v>0.24399999999999999</v>
      </c>
      <c r="L92" s="31">
        <v>0</v>
      </c>
      <c r="M92" s="31">
        <v>1.8</v>
      </c>
      <c r="N92" s="31">
        <v>0</v>
      </c>
      <c r="O92" s="31">
        <v>0</v>
      </c>
      <c r="P92" s="31">
        <v>0</v>
      </c>
      <c r="Q92" s="31">
        <v>0</v>
      </c>
      <c r="R92" s="31">
        <v>0.65</v>
      </c>
      <c r="S92" s="31">
        <v>0</v>
      </c>
      <c r="T92" s="31">
        <v>0</v>
      </c>
      <c r="U92" s="31">
        <v>0</v>
      </c>
      <c r="V92" s="32">
        <f t="shared" si="6"/>
        <v>2.4500000000000002</v>
      </c>
      <c r="W92" s="31">
        <v>0</v>
      </c>
      <c r="X92" s="31">
        <v>0.36699999999999999</v>
      </c>
      <c r="Y92" s="31">
        <v>0.629</v>
      </c>
      <c r="Z92" s="32">
        <f t="shared" si="7"/>
        <v>0.996</v>
      </c>
    </row>
    <row r="93" spans="1:26" x14ac:dyDescent="0.3">
      <c r="A93" s="6" t="s">
        <v>214</v>
      </c>
      <c r="B93" t="s">
        <v>215</v>
      </c>
      <c r="C93" s="14" t="s">
        <v>39</v>
      </c>
      <c r="D93" s="25">
        <v>2.242</v>
      </c>
      <c r="E93" s="25">
        <v>0.14000000000000001</v>
      </c>
      <c r="F93" s="25">
        <v>4.9000000000000002E-2</v>
      </c>
      <c r="G93" s="25">
        <v>0.4</v>
      </c>
      <c r="H93" s="30">
        <v>2.831</v>
      </c>
      <c r="I93" s="25">
        <v>0.13500000000000001</v>
      </c>
      <c r="J93" s="25">
        <v>7.1999999999999995E-2</v>
      </c>
      <c r="K93" s="30">
        <v>0.20700000000000002</v>
      </c>
      <c r="L93" s="31">
        <v>0</v>
      </c>
      <c r="M93" s="31">
        <v>0.98699999999999999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2">
        <f t="shared" si="6"/>
        <v>0.98699999999999999</v>
      </c>
      <c r="W93" s="31">
        <v>0</v>
      </c>
      <c r="X93" s="31">
        <v>0</v>
      </c>
      <c r="Y93" s="31">
        <v>0.67600000000000005</v>
      </c>
      <c r="Z93" s="32">
        <f t="shared" si="7"/>
        <v>0.67600000000000005</v>
      </c>
    </row>
    <row r="94" spans="1:26" x14ac:dyDescent="0.3">
      <c r="A94" s="6" t="s">
        <v>216</v>
      </c>
      <c r="B94" t="s">
        <v>217</v>
      </c>
      <c r="C94" s="14" t="s">
        <v>39</v>
      </c>
      <c r="D94" s="25">
        <v>10.414999999999999</v>
      </c>
      <c r="E94" s="25">
        <v>0.69199999999999995</v>
      </c>
      <c r="F94" s="25">
        <v>0.24199999999999999</v>
      </c>
      <c r="G94" s="25">
        <v>1.9370000000000001</v>
      </c>
      <c r="H94" s="30">
        <v>13.286</v>
      </c>
      <c r="I94" s="25">
        <v>0.64400000000000002</v>
      </c>
      <c r="J94" s="25">
        <v>0.36599999999999999</v>
      </c>
      <c r="K94" s="30">
        <v>1.01</v>
      </c>
      <c r="L94" s="31">
        <v>0</v>
      </c>
      <c r="M94" s="31">
        <v>6.6879999999999997</v>
      </c>
      <c r="N94" s="31">
        <v>0</v>
      </c>
      <c r="O94" s="31">
        <v>0</v>
      </c>
      <c r="P94" s="31">
        <v>0</v>
      </c>
      <c r="Q94" s="31">
        <v>0.30499999999999999</v>
      </c>
      <c r="R94" s="31">
        <v>1</v>
      </c>
      <c r="S94" s="31">
        <v>0</v>
      </c>
      <c r="T94" s="31">
        <v>0</v>
      </c>
      <c r="U94" s="31">
        <v>0.91600000000000004</v>
      </c>
      <c r="V94" s="32">
        <f t="shared" si="6"/>
        <v>8.9089999999999989</v>
      </c>
      <c r="W94" s="31">
        <v>0</v>
      </c>
      <c r="X94" s="31">
        <v>3.86</v>
      </c>
      <c r="Y94" s="31">
        <v>4.6269999999999998</v>
      </c>
      <c r="Z94" s="32">
        <f t="shared" si="7"/>
        <v>8.4870000000000001</v>
      </c>
    </row>
    <row r="95" spans="1:26" x14ac:dyDescent="0.3">
      <c r="A95" s="6" t="s">
        <v>218</v>
      </c>
      <c r="B95" t="s">
        <v>219</v>
      </c>
      <c r="C95" s="14" t="s">
        <v>39</v>
      </c>
      <c r="D95" s="25">
        <v>3.9769999999999999</v>
      </c>
      <c r="E95" s="25">
        <v>0.28299999999999997</v>
      </c>
      <c r="F95" s="25">
        <v>9.8000000000000004E-2</v>
      </c>
      <c r="G95" s="25">
        <v>0.76400000000000001</v>
      </c>
      <c r="H95" s="30">
        <v>5.1219999999999999</v>
      </c>
      <c r="I95" s="25">
        <v>0.252</v>
      </c>
      <c r="J95" s="25">
        <v>0.153</v>
      </c>
      <c r="K95" s="30">
        <v>0.40500000000000003</v>
      </c>
      <c r="L95" s="31">
        <v>0</v>
      </c>
      <c r="M95" s="31">
        <v>1.4890000000000001</v>
      </c>
      <c r="N95" s="31">
        <v>0</v>
      </c>
      <c r="O95" s="31">
        <v>0</v>
      </c>
      <c r="P95" s="31">
        <v>0.3</v>
      </c>
      <c r="Q95" s="31">
        <v>0.3</v>
      </c>
      <c r="R95" s="31">
        <v>0</v>
      </c>
      <c r="S95" s="31">
        <v>0</v>
      </c>
      <c r="T95" s="31">
        <v>0</v>
      </c>
      <c r="U95" s="31">
        <v>0</v>
      </c>
      <c r="V95" s="32">
        <f t="shared" si="6"/>
        <v>2.089</v>
      </c>
      <c r="W95" s="31">
        <v>0</v>
      </c>
      <c r="X95" s="31">
        <v>0</v>
      </c>
      <c r="Y95" s="31">
        <v>1.8180000000000001</v>
      </c>
      <c r="Z95" s="32">
        <f t="shared" si="7"/>
        <v>1.8180000000000001</v>
      </c>
    </row>
    <row r="96" spans="1:26" x14ac:dyDescent="0.3">
      <c r="A96" s="6" t="s">
        <v>220</v>
      </c>
      <c r="B96" t="s">
        <v>221</v>
      </c>
      <c r="C96" s="14" t="s">
        <v>39</v>
      </c>
      <c r="D96" s="25">
        <v>4.5259999999999998</v>
      </c>
      <c r="E96" s="25">
        <v>0.41899999999999998</v>
      </c>
      <c r="F96" s="25">
        <v>0.14599999999999999</v>
      </c>
      <c r="G96" s="25">
        <v>1.1200000000000001</v>
      </c>
      <c r="H96" s="30">
        <v>6.2109999999999994</v>
      </c>
      <c r="I96" s="25">
        <v>0.371</v>
      </c>
      <c r="J96" s="25">
        <v>0.22700000000000001</v>
      </c>
      <c r="K96" s="30">
        <v>0.59799999999999998</v>
      </c>
      <c r="L96" s="31">
        <v>0</v>
      </c>
      <c r="M96" s="31">
        <v>4.5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2">
        <f t="shared" si="6"/>
        <v>4.5</v>
      </c>
      <c r="W96" s="31">
        <v>0</v>
      </c>
      <c r="X96" s="31">
        <v>7.8179999999999996</v>
      </c>
      <c r="Y96" s="31">
        <v>3.262</v>
      </c>
      <c r="Z96" s="32">
        <f t="shared" si="7"/>
        <v>11.08</v>
      </c>
    </row>
    <row r="97" spans="1:26" x14ac:dyDescent="0.3">
      <c r="A97" s="6" t="s">
        <v>222</v>
      </c>
      <c r="B97" t="s">
        <v>223</v>
      </c>
      <c r="C97" s="14" t="s">
        <v>39</v>
      </c>
      <c r="D97" s="25">
        <v>0.49199999999999999</v>
      </c>
      <c r="E97" s="25">
        <v>6.5000000000000002E-2</v>
      </c>
      <c r="F97" s="25">
        <v>2.1999999999999999E-2</v>
      </c>
      <c r="G97" s="25">
        <v>0.158</v>
      </c>
      <c r="H97" s="30">
        <v>0.73699999999999999</v>
      </c>
      <c r="I97" s="25">
        <v>4.9000000000000002E-2</v>
      </c>
      <c r="J97" s="25">
        <v>3.6999999999999998E-2</v>
      </c>
      <c r="K97" s="30">
        <v>8.5999999999999993E-2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2">
        <f t="shared" si="6"/>
        <v>0</v>
      </c>
      <c r="W97" s="31">
        <v>0</v>
      </c>
      <c r="X97" s="31">
        <v>0</v>
      </c>
      <c r="Y97" s="31">
        <v>0</v>
      </c>
      <c r="Z97" s="32">
        <f t="shared" si="7"/>
        <v>0</v>
      </c>
    </row>
    <row r="98" spans="1:26" x14ac:dyDescent="0.3">
      <c r="A98" s="6" t="s">
        <v>224</v>
      </c>
      <c r="B98" t="s">
        <v>225</v>
      </c>
      <c r="C98" s="14" t="s">
        <v>39</v>
      </c>
      <c r="D98" s="25">
        <v>6.4000000000000001E-2</v>
      </c>
      <c r="E98" s="25">
        <v>1.2999999999999999E-2</v>
      </c>
      <c r="F98" s="25">
        <v>4.0000000000000001E-3</v>
      </c>
      <c r="G98" s="25">
        <v>2.4E-2</v>
      </c>
      <c r="H98" s="30">
        <v>0.10500000000000001</v>
      </c>
      <c r="I98" s="25">
        <v>8.0000000000000002E-3</v>
      </c>
      <c r="J98" s="25">
        <v>8.0000000000000002E-3</v>
      </c>
      <c r="K98" s="30">
        <v>1.6E-2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2">
        <f t="shared" si="6"/>
        <v>0</v>
      </c>
      <c r="W98" s="31">
        <v>0</v>
      </c>
      <c r="X98" s="31">
        <v>0</v>
      </c>
      <c r="Y98" s="31">
        <v>0</v>
      </c>
      <c r="Z98" s="32">
        <f t="shared" si="7"/>
        <v>0</v>
      </c>
    </row>
    <row r="99" spans="1:26" x14ac:dyDescent="0.3">
      <c r="A99" s="6" t="s">
        <v>226</v>
      </c>
      <c r="B99" t="s">
        <v>227</v>
      </c>
      <c r="C99" s="14" t="s">
        <v>39</v>
      </c>
      <c r="D99" s="25">
        <v>0.34100000000000003</v>
      </c>
      <c r="E99" s="25">
        <v>4.9000000000000002E-2</v>
      </c>
      <c r="F99" s="25">
        <v>1.7000000000000001E-2</v>
      </c>
      <c r="G99" s="25">
        <v>0.113</v>
      </c>
      <c r="H99" s="30">
        <v>0.52</v>
      </c>
      <c r="I99" s="25">
        <v>3.5000000000000003E-2</v>
      </c>
      <c r="J99" s="25">
        <v>2.9000000000000001E-2</v>
      </c>
      <c r="K99" s="30">
        <v>6.4000000000000001E-2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2">
        <f t="shared" si="6"/>
        <v>0</v>
      </c>
      <c r="W99" s="31">
        <v>0</v>
      </c>
      <c r="X99" s="31">
        <v>0</v>
      </c>
      <c r="Y99" s="31">
        <v>0</v>
      </c>
      <c r="Z99" s="32">
        <f t="shared" si="7"/>
        <v>0</v>
      </c>
    </row>
    <row r="100" spans="1:26" x14ac:dyDescent="0.3">
      <c r="A100" s="6" t="s">
        <v>228</v>
      </c>
      <c r="B100" t="s">
        <v>229</v>
      </c>
      <c r="C100" s="14" t="s">
        <v>39</v>
      </c>
      <c r="D100" s="25">
        <v>1.1850000000000001</v>
      </c>
      <c r="E100" s="25">
        <v>0.153</v>
      </c>
      <c r="F100" s="25">
        <v>5.1999999999999998E-2</v>
      </c>
      <c r="G100" s="25">
        <v>0.379</v>
      </c>
      <c r="H100" s="30">
        <v>1.7690000000000001</v>
      </c>
      <c r="I100" s="25">
        <v>0.11600000000000001</v>
      </c>
      <c r="J100" s="25">
        <v>8.7999999999999995E-2</v>
      </c>
      <c r="K100" s="30">
        <v>0.20400000000000001</v>
      </c>
      <c r="L100" s="31">
        <v>0</v>
      </c>
      <c r="M100" s="31">
        <v>1.4530000000000001</v>
      </c>
      <c r="N100" s="31">
        <v>0.16600000000000001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2">
        <f t="shared" si="6"/>
        <v>1.619</v>
      </c>
      <c r="W100" s="31">
        <v>0</v>
      </c>
      <c r="X100" s="31">
        <v>2.4430000000000001</v>
      </c>
      <c r="Y100" s="31">
        <v>0.45900000000000002</v>
      </c>
      <c r="Z100" s="32">
        <f t="shared" si="7"/>
        <v>2.9020000000000001</v>
      </c>
    </row>
    <row r="101" spans="1:26" x14ac:dyDescent="0.3">
      <c r="A101" s="6" t="s">
        <v>230</v>
      </c>
      <c r="B101" t="s">
        <v>231</v>
      </c>
      <c r="C101" s="14" t="s">
        <v>39</v>
      </c>
      <c r="D101" s="25">
        <v>0.28999999999999998</v>
      </c>
      <c r="E101" s="25">
        <v>3.2000000000000001E-2</v>
      </c>
      <c r="F101" s="25">
        <v>1.0999999999999999E-2</v>
      </c>
      <c r="G101" s="25">
        <v>7.6999999999999999E-2</v>
      </c>
      <c r="H101" s="30">
        <v>0.41</v>
      </c>
      <c r="I101" s="25">
        <v>2.5000000000000001E-2</v>
      </c>
      <c r="J101" s="25">
        <v>1.7999999999999999E-2</v>
      </c>
      <c r="K101" s="30">
        <v>4.2999999999999997E-2</v>
      </c>
      <c r="L101" s="31">
        <v>0</v>
      </c>
      <c r="M101" s="31">
        <v>1.8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2">
        <f t="shared" si="6"/>
        <v>1.8</v>
      </c>
      <c r="W101" s="31">
        <v>0</v>
      </c>
      <c r="X101" s="31">
        <v>0.17100000000000001</v>
      </c>
      <c r="Y101" s="31">
        <v>0</v>
      </c>
      <c r="Z101" s="32">
        <f t="shared" si="7"/>
        <v>0.17100000000000001</v>
      </c>
    </row>
    <row r="102" spans="1:26" x14ac:dyDescent="0.3">
      <c r="A102" s="6" t="s">
        <v>232</v>
      </c>
      <c r="B102" t="s">
        <v>233</v>
      </c>
      <c r="C102" s="14" t="s">
        <v>39</v>
      </c>
      <c r="D102" s="25">
        <v>3.431</v>
      </c>
      <c r="E102" s="25">
        <v>0.216</v>
      </c>
      <c r="F102" s="25">
        <v>7.4999999999999997E-2</v>
      </c>
      <c r="G102" s="25">
        <v>0.629</v>
      </c>
      <c r="H102" s="30">
        <v>4.3510000000000009</v>
      </c>
      <c r="I102" s="25">
        <v>0.20899999999999999</v>
      </c>
      <c r="J102" s="25">
        <v>0.111</v>
      </c>
      <c r="K102" s="30">
        <v>0.32</v>
      </c>
      <c r="L102" s="31">
        <v>0</v>
      </c>
      <c r="M102" s="31">
        <v>3</v>
      </c>
      <c r="N102" s="31">
        <v>0</v>
      </c>
      <c r="O102" s="31">
        <v>0</v>
      </c>
      <c r="P102" s="31">
        <v>0.156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2">
        <f t="shared" si="6"/>
        <v>3.1560000000000001</v>
      </c>
      <c r="W102" s="31">
        <v>0</v>
      </c>
      <c r="X102" s="31">
        <v>0</v>
      </c>
      <c r="Y102" s="31">
        <v>0</v>
      </c>
      <c r="Z102" s="32">
        <f t="shared" si="7"/>
        <v>0</v>
      </c>
    </row>
    <row r="103" spans="1:26" x14ac:dyDescent="0.3">
      <c r="A103" s="6" t="s">
        <v>234</v>
      </c>
      <c r="B103" t="s">
        <v>235</v>
      </c>
      <c r="C103" s="14" t="s">
        <v>39</v>
      </c>
      <c r="D103" s="25">
        <v>50.423000000000002</v>
      </c>
      <c r="E103" s="25">
        <v>3.472</v>
      </c>
      <c r="F103" s="25">
        <v>1.218</v>
      </c>
      <c r="G103" s="25">
        <v>9.6140000000000008</v>
      </c>
      <c r="H103" s="30">
        <v>64.727000000000004</v>
      </c>
      <c r="I103" s="25">
        <v>3.2280000000000002</v>
      </c>
      <c r="J103" s="25">
        <v>1.8340000000000001</v>
      </c>
      <c r="K103" s="30">
        <v>5.0620000000000003</v>
      </c>
      <c r="L103" s="31">
        <v>0</v>
      </c>
      <c r="M103" s="31">
        <v>42.884999999999998</v>
      </c>
      <c r="N103" s="31">
        <v>4.3739999999999997</v>
      </c>
      <c r="O103" s="31">
        <v>5.03</v>
      </c>
      <c r="P103" s="31">
        <v>9.9139999999999997</v>
      </c>
      <c r="Q103" s="31">
        <v>5.859</v>
      </c>
      <c r="R103" s="31">
        <v>12.526</v>
      </c>
      <c r="S103" s="31">
        <v>0.91500000000000004</v>
      </c>
      <c r="T103" s="31">
        <v>0</v>
      </c>
      <c r="U103" s="31">
        <v>0</v>
      </c>
      <c r="V103" s="32">
        <f t="shared" si="6"/>
        <v>81.503</v>
      </c>
      <c r="W103" s="31">
        <v>0</v>
      </c>
      <c r="X103" s="31">
        <v>32.615000000000002</v>
      </c>
      <c r="Y103" s="31">
        <v>2.649</v>
      </c>
      <c r="Z103" s="32">
        <f t="shared" si="7"/>
        <v>35.264000000000003</v>
      </c>
    </row>
    <row r="104" spans="1:26" x14ac:dyDescent="0.3">
      <c r="A104" s="6" t="s">
        <v>236</v>
      </c>
      <c r="B104" t="s">
        <v>237</v>
      </c>
      <c r="C104" s="14" t="s">
        <v>39</v>
      </c>
      <c r="D104" s="25">
        <v>5.0149999999999997</v>
      </c>
      <c r="E104" s="25">
        <v>0.40500000000000003</v>
      </c>
      <c r="F104" s="25">
        <v>0.14199999999999999</v>
      </c>
      <c r="G104" s="25">
        <v>1.161</v>
      </c>
      <c r="H104" s="30">
        <v>6.7230000000000008</v>
      </c>
      <c r="I104" s="25">
        <v>0.38900000000000001</v>
      </c>
      <c r="J104" s="25">
        <v>0.21099999999999999</v>
      </c>
      <c r="K104" s="30">
        <v>0.6</v>
      </c>
      <c r="L104" s="31">
        <v>0</v>
      </c>
      <c r="M104" s="31">
        <v>3</v>
      </c>
      <c r="N104" s="31">
        <v>0.16</v>
      </c>
      <c r="O104" s="31">
        <v>0</v>
      </c>
      <c r="P104" s="31">
        <v>0.4</v>
      </c>
      <c r="Q104" s="31">
        <v>0.42199999999999999</v>
      </c>
      <c r="R104" s="31">
        <v>0</v>
      </c>
      <c r="S104" s="31">
        <v>0</v>
      </c>
      <c r="T104" s="31">
        <v>0.53300000000000003</v>
      </c>
      <c r="U104" s="31">
        <v>0</v>
      </c>
      <c r="V104" s="32">
        <f t="shared" si="6"/>
        <v>4.5150000000000006</v>
      </c>
      <c r="W104" s="31">
        <v>0</v>
      </c>
      <c r="X104" s="31">
        <v>2.262</v>
      </c>
      <c r="Y104" s="31">
        <v>0</v>
      </c>
      <c r="Z104" s="32">
        <f t="shared" si="7"/>
        <v>2.262</v>
      </c>
    </row>
    <row r="105" spans="1:26" x14ac:dyDescent="0.3">
      <c r="A105" s="6" t="s">
        <v>238</v>
      </c>
      <c r="B105" t="s">
        <v>239</v>
      </c>
      <c r="C105" s="14" t="s">
        <v>39</v>
      </c>
      <c r="D105" s="25">
        <v>0.91500000000000004</v>
      </c>
      <c r="E105" s="25">
        <v>9.0999999999999998E-2</v>
      </c>
      <c r="F105" s="25">
        <v>3.1E-2</v>
      </c>
      <c r="G105" s="25">
        <v>0.21199999999999999</v>
      </c>
      <c r="H105" s="30">
        <v>1.2489999999999999</v>
      </c>
      <c r="I105" s="25">
        <v>6.6000000000000003E-2</v>
      </c>
      <c r="J105" s="25">
        <v>5.2999999999999999E-2</v>
      </c>
      <c r="K105" s="30">
        <v>0.11899999999999999</v>
      </c>
      <c r="L105" s="31">
        <v>0</v>
      </c>
      <c r="M105" s="31">
        <v>1</v>
      </c>
      <c r="N105" s="31">
        <v>0</v>
      </c>
      <c r="O105" s="31">
        <v>0</v>
      </c>
      <c r="P105" s="31">
        <v>0</v>
      </c>
      <c r="Q105" s="31">
        <v>0</v>
      </c>
      <c r="R105" s="31">
        <v>0.216</v>
      </c>
      <c r="S105" s="31">
        <v>0</v>
      </c>
      <c r="T105" s="31">
        <v>0</v>
      </c>
      <c r="U105" s="31">
        <v>0</v>
      </c>
      <c r="V105" s="32">
        <f t="shared" si="6"/>
        <v>1.216</v>
      </c>
      <c r="W105" s="31">
        <v>0</v>
      </c>
      <c r="X105" s="31">
        <v>0</v>
      </c>
      <c r="Y105" s="31">
        <v>0</v>
      </c>
      <c r="Z105" s="32">
        <f t="shared" si="7"/>
        <v>0</v>
      </c>
    </row>
    <row r="106" spans="1:26" x14ac:dyDescent="0.3">
      <c r="A106" s="6" t="s">
        <v>240</v>
      </c>
      <c r="B106" t="s">
        <v>241</v>
      </c>
      <c r="C106" s="14" t="s">
        <v>39</v>
      </c>
      <c r="D106" s="25">
        <v>4.633</v>
      </c>
      <c r="E106" s="25">
        <v>0.313</v>
      </c>
      <c r="F106" s="25">
        <v>0.11</v>
      </c>
      <c r="G106" s="25">
        <v>0.86899999999999999</v>
      </c>
      <c r="H106" s="30">
        <v>5.9249999999999998</v>
      </c>
      <c r="I106" s="25">
        <v>0.28799999999999998</v>
      </c>
      <c r="J106" s="25">
        <v>0.16600000000000001</v>
      </c>
      <c r="K106" s="30">
        <v>0.45399999999999996</v>
      </c>
      <c r="L106" s="31">
        <v>0</v>
      </c>
      <c r="M106" s="31">
        <v>2.2440000000000002</v>
      </c>
      <c r="N106" s="31">
        <v>0</v>
      </c>
      <c r="O106" s="31">
        <v>0</v>
      </c>
      <c r="P106" s="31">
        <v>0</v>
      </c>
      <c r="Q106" s="31">
        <v>0.42799999999999999</v>
      </c>
      <c r="R106" s="31">
        <v>0</v>
      </c>
      <c r="S106" s="31">
        <v>0</v>
      </c>
      <c r="T106" s="31">
        <v>0</v>
      </c>
      <c r="U106" s="31">
        <v>0.72499999999999998</v>
      </c>
      <c r="V106" s="32">
        <f t="shared" si="6"/>
        <v>3.3970000000000002</v>
      </c>
      <c r="W106" s="31">
        <v>0</v>
      </c>
      <c r="X106" s="31">
        <v>0</v>
      </c>
      <c r="Y106" s="31">
        <v>1.7170000000000001</v>
      </c>
      <c r="Z106" s="32">
        <f t="shared" si="7"/>
        <v>1.7170000000000001</v>
      </c>
    </row>
    <row r="107" spans="1:26" x14ac:dyDescent="0.3">
      <c r="A107" s="6" t="s">
        <v>242</v>
      </c>
      <c r="B107" t="s">
        <v>243</v>
      </c>
      <c r="C107" s="14" t="s">
        <v>94</v>
      </c>
      <c r="D107" s="25">
        <v>1.4810000000000001</v>
      </c>
      <c r="E107" s="25">
        <v>0.19700000000000001</v>
      </c>
      <c r="F107" s="25">
        <v>6.9000000000000006E-2</v>
      </c>
      <c r="G107" s="25">
        <v>0.36699999999999999</v>
      </c>
      <c r="H107" s="30">
        <v>2.1139999999999999</v>
      </c>
      <c r="I107" s="25">
        <v>0.11799999999999999</v>
      </c>
      <c r="J107" s="25">
        <v>0.123</v>
      </c>
      <c r="K107" s="30">
        <v>0.24099999999999999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2">
        <f t="shared" si="6"/>
        <v>0</v>
      </c>
      <c r="W107" s="31">
        <v>0</v>
      </c>
      <c r="X107" s="31">
        <v>0</v>
      </c>
      <c r="Y107" s="31">
        <v>0</v>
      </c>
      <c r="Z107" s="32">
        <f t="shared" si="7"/>
        <v>0</v>
      </c>
    </row>
    <row r="108" spans="1:26" x14ac:dyDescent="0.3">
      <c r="A108" s="6" t="s">
        <v>244</v>
      </c>
      <c r="B108" t="s">
        <v>245</v>
      </c>
      <c r="C108" s="14" t="s">
        <v>94</v>
      </c>
      <c r="D108" s="25">
        <v>0.84599999999999997</v>
      </c>
      <c r="E108" s="25">
        <v>0.112</v>
      </c>
      <c r="F108" s="25">
        <v>3.9E-2</v>
      </c>
      <c r="G108" s="25">
        <v>0.20899999999999999</v>
      </c>
      <c r="H108" s="30">
        <v>1.206</v>
      </c>
      <c r="I108" s="25">
        <v>6.7000000000000004E-2</v>
      </c>
      <c r="J108" s="25">
        <v>7.0000000000000007E-2</v>
      </c>
      <c r="K108" s="30">
        <v>0.13700000000000001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2">
        <f t="shared" si="6"/>
        <v>0</v>
      </c>
      <c r="W108" s="31">
        <v>0</v>
      </c>
      <c r="X108" s="31">
        <v>0</v>
      </c>
      <c r="Y108" s="31">
        <v>0</v>
      </c>
      <c r="Z108" s="32">
        <f t="shared" si="7"/>
        <v>0</v>
      </c>
    </row>
    <row r="109" spans="1:26" x14ac:dyDescent="0.3">
      <c r="A109" s="6" t="s">
        <v>246</v>
      </c>
      <c r="B109" t="s">
        <v>247</v>
      </c>
      <c r="C109" s="14" t="s">
        <v>94</v>
      </c>
      <c r="D109" s="25">
        <v>0.83499999999999996</v>
      </c>
      <c r="E109" s="25">
        <v>0.111</v>
      </c>
      <c r="F109" s="25">
        <v>3.9E-2</v>
      </c>
      <c r="G109" s="25">
        <v>0.20699999999999999</v>
      </c>
      <c r="H109" s="30">
        <v>1.1919999999999999</v>
      </c>
      <c r="I109" s="25">
        <v>6.6000000000000003E-2</v>
      </c>
      <c r="J109" s="25">
        <v>6.9000000000000006E-2</v>
      </c>
      <c r="K109" s="30">
        <v>0.13500000000000001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2">
        <f t="shared" si="6"/>
        <v>0</v>
      </c>
      <c r="W109" s="31">
        <v>0</v>
      </c>
      <c r="X109" s="31">
        <v>0</v>
      </c>
      <c r="Y109" s="31">
        <v>0</v>
      </c>
      <c r="Z109" s="32">
        <f t="shared" si="7"/>
        <v>0</v>
      </c>
    </row>
    <row r="110" spans="1:26" x14ac:dyDescent="0.3">
      <c r="A110" s="6" t="s">
        <v>248</v>
      </c>
      <c r="B110" t="s">
        <v>249</v>
      </c>
      <c r="C110" s="14" t="s">
        <v>39</v>
      </c>
      <c r="D110" s="25">
        <v>0.67</v>
      </c>
      <c r="E110" s="25">
        <v>4.2000000000000003E-2</v>
      </c>
      <c r="F110" s="25">
        <v>1.4999999999999999E-2</v>
      </c>
      <c r="G110" s="25">
        <v>0.121</v>
      </c>
      <c r="H110" s="30">
        <v>0.84800000000000009</v>
      </c>
      <c r="I110" s="25">
        <v>4.1000000000000002E-2</v>
      </c>
      <c r="J110" s="25">
        <v>2.1999999999999999E-2</v>
      </c>
      <c r="K110" s="30">
        <v>6.3E-2</v>
      </c>
      <c r="L110" s="31">
        <v>0</v>
      </c>
      <c r="M110" s="31">
        <v>1.5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2">
        <f t="shared" si="6"/>
        <v>1.5</v>
      </c>
      <c r="W110" s="31">
        <v>0</v>
      </c>
      <c r="X110" s="31">
        <v>0</v>
      </c>
      <c r="Y110" s="31">
        <v>0</v>
      </c>
      <c r="Z110" s="32">
        <f t="shared" si="7"/>
        <v>0</v>
      </c>
    </row>
    <row r="111" spans="1:26" x14ac:dyDescent="0.3">
      <c r="A111" s="6" t="s">
        <v>250</v>
      </c>
      <c r="B111" t="s">
        <v>251</v>
      </c>
      <c r="C111" s="14" t="s">
        <v>39</v>
      </c>
      <c r="D111" s="25">
        <v>3.6999999999999998E-2</v>
      </c>
      <c r="E111" s="25">
        <v>5.0000000000000001E-3</v>
      </c>
      <c r="F111" s="25">
        <v>2E-3</v>
      </c>
      <c r="G111" s="25">
        <v>1.2E-2</v>
      </c>
      <c r="H111" s="30">
        <v>5.5999999999999994E-2</v>
      </c>
      <c r="I111" s="25">
        <v>4.0000000000000001E-3</v>
      </c>
      <c r="J111" s="25">
        <v>3.0000000000000001E-3</v>
      </c>
      <c r="K111" s="30">
        <v>7.0000000000000001E-3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2">
        <f t="shared" si="6"/>
        <v>0</v>
      </c>
      <c r="W111" s="31">
        <v>0</v>
      </c>
      <c r="X111" s="31">
        <v>0</v>
      </c>
      <c r="Y111" s="31">
        <v>0.13900000000000001</v>
      </c>
      <c r="Z111" s="32">
        <f t="shared" si="7"/>
        <v>0.13900000000000001</v>
      </c>
    </row>
    <row r="112" spans="1:26" x14ac:dyDescent="0.3">
      <c r="A112" s="6" t="s">
        <v>252</v>
      </c>
      <c r="B112" t="s">
        <v>253</v>
      </c>
      <c r="C112" s="14" t="s">
        <v>39</v>
      </c>
      <c r="D112" s="25">
        <v>46.658999999999999</v>
      </c>
      <c r="E112" s="25">
        <v>3.8650000000000002</v>
      </c>
      <c r="F112" s="25">
        <v>1.351</v>
      </c>
      <c r="G112" s="25">
        <v>10.993</v>
      </c>
      <c r="H112" s="30">
        <v>62.868000000000002</v>
      </c>
      <c r="I112" s="25">
        <v>3.6640000000000001</v>
      </c>
      <c r="J112" s="25">
        <v>2.0209999999999999</v>
      </c>
      <c r="K112" s="30">
        <v>5.6850000000000005</v>
      </c>
      <c r="L112" s="31">
        <v>0</v>
      </c>
      <c r="M112" s="31">
        <v>38</v>
      </c>
      <c r="N112" s="31">
        <v>2.2959999999999998</v>
      </c>
      <c r="O112" s="31">
        <v>0</v>
      </c>
      <c r="P112" s="31">
        <v>3.153</v>
      </c>
      <c r="Q112" s="31">
        <v>0</v>
      </c>
      <c r="R112" s="31">
        <v>4</v>
      </c>
      <c r="S112" s="31">
        <v>0</v>
      </c>
      <c r="T112" s="31">
        <v>0</v>
      </c>
      <c r="U112" s="31">
        <v>0</v>
      </c>
      <c r="V112" s="32">
        <f t="shared" si="6"/>
        <v>47.448999999999998</v>
      </c>
      <c r="W112" s="31">
        <v>0</v>
      </c>
      <c r="X112" s="31">
        <v>22.321999999999999</v>
      </c>
      <c r="Y112" s="31">
        <v>34.323</v>
      </c>
      <c r="Z112" s="32">
        <f t="shared" si="7"/>
        <v>56.644999999999996</v>
      </c>
    </row>
    <row r="113" spans="1:26" x14ac:dyDescent="0.3">
      <c r="A113" s="6" t="s">
        <v>254</v>
      </c>
      <c r="B113" t="s">
        <v>255</v>
      </c>
      <c r="C113" s="14" t="s">
        <v>39</v>
      </c>
      <c r="D113" s="25">
        <v>0.15</v>
      </c>
      <c r="E113" s="25">
        <v>1.0999999999999999E-2</v>
      </c>
      <c r="F113" s="25">
        <v>3.0000000000000001E-3</v>
      </c>
      <c r="G113" s="25">
        <v>2.9000000000000001E-2</v>
      </c>
      <c r="H113" s="30">
        <v>0.193</v>
      </c>
      <c r="I113" s="25">
        <v>8.9999999999999993E-3</v>
      </c>
      <c r="J113" s="25">
        <v>6.0000000000000001E-3</v>
      </c>
      <c r="K113" s="30">
        <v>1.4999999999999999E-2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2">
        <f t="shared" si="6"/>
        <v>0</v>
      </c>
      <c r="W113" s="31">
        <v>0</v>
      </c>
      <c r="X113" s="31">
        <v>0</v>
      </c>
      <c r="Y113" s="31">
        <v>0</v>
      </c>
      <c r="Z113" s="32">
        <f t="shared" si="7"/>
        <v>0</v>
      </c>
    </row>
    <row r="114" spans="1:26" x14ac:dyDescent="0.3">
      <c r="A114" s="6" t="s">
        <v>256</v>
      </c>
      <c r="B114" t="s">
        <v>257</v>
      </c>
      <c r="C114" s="14" t="s">
        <v>39</v>
      </c>
      <c r="D114" s="25">
        <v>2.339</v>
      </c>
      <c r="E114" s="25">
        <v>0.23599999999999999</v>
      </c>
      <c r="F114" s="25">
        <v>8.3000000000000004E-2</v>
      </c>
      <c r="G114" s="25">
        <v>0.60499999999999998</v>
      </c>
      <c r="H114" s="30">
        <v>3.2630000000000003</v>
      </c>
      <c r="I114" s="25">
        <v>0.19900000000000001</v>
      </c>
      <c r="J114" s="25">
        <v>0.13</v>
      </c>
      <c r="K114" s="30">
        <v>0.32900000000000001</v>
      </c>
      <c r="L114" s="31">
        <v>0</v>
      </c>
      <c r="M114" s="31">
        <v>3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2">
        <f t="shared" si="6"/>
        <v>3</v>
      </c>
      <c r="W114" s="31">
        <v>0</v>
      </c>
      <c r="X114" s="31">
        <v>2.2629999999999999</v>
      </c>
      <c r="Y114" s="31">
        <v>0</v>
      </c>
      <c r="Z114" s="32">
        <f t="shared" si="7"/>
        <v>2.2629999999999999</v>
      </c>
    </row>
    <row r="115" spans="1:26" x14ac:dyDescent="0.3">
      <c r="A115" s="6" t="s">
        <v>258</v>
      </c>
      <c r="B115" t="s">
        <v>259</v>
      </c>
      <c r="C115" s="14" t="s">
        <v>39</v>
      </c>
      <c r="D115" s="25">
        <v>8.1000000000000003E-2</v>
      </c>
      <c r="E115" s="25">
        <v>1.0999999999999999E-2</v>
      </c>
      <c r="F115" s="25">
        <v>4.0000000000000001E-3</v>
      </c>
      <c r="G115" s="25">
        <v>0.02</v>
      </c>
      <c r="H115" s="30">
        <v>0.11600000000000001</v>
      </c>
      <c r="I115" s="25">
        <v>6.0000000000000001E-3</v>
      </c>
      <c r="J115" s="25">
        <v>7.0000000000000001E-3</v>
      </c>
      <c r="K115" s="30">
        <v>1.3000000000000001E-2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2">
        <f t="shared" si="6"/>
        <v>0</v>
      </c>
      <c r="W115" s="31">
        <v>0</v>
      </c>
      <c r="X115" s="31">
        <v>0</v>
      </c>
      <c r="Y115" s="31">
        <v>0</v>
      </c>
      <c r="Z115" s="32">
        <f t="shared" si="7"/>
        <v>0</v>
      </c>
    </row>
    <row r="116" spans="1:26" x14ac:dyDescent="0.3">
      <c r="A116" s="6" t="s">
        <v>260</v>
      </c>
      <c r="B116" t="s">
        <v>261</v>
      </c>
      <c r="C116" s="14" t="s">
        <v>39</v>
      </c>
      <c r="D116" s="25">
        <v>13.835000000000001</v>
      </c>
      <c r="E116" s="25">
        <v>0.97699999999999998</v>
      </c>
      <c r="F116" s="25">
        <v>0.34100000000000003</v>
      </c>
      <c r="G116" s="25">
        <v>2.6589999999999998</v>
      </c>
      <c r="H116" s="30">
        <v>17.812000000000001</v>
      </c>
      <c r="I116" s="25">
        <v>0.88100000000000001</v>
      </c>
      <c r="J116" s="25">
        <v>0.52400000000000002</v>
      </c>
      <c r="K116" s="30">
        <v>1.405</v>
      </c>
      <c r="L116" s="31">
        <v>0</v>
      </c>
      <c r="M116" s="31">
        <v>11</v>
      </c>
      <c r="N116" s="31">
        <v>2.1000000000000001E-2</v>
      </c>
      <c r="O116" s="31">
        <v>0</v>
      </c>
      <c r="P116" s="31">
        <v>2.278</v>
      </c>
      <c r="Q116" s="31">
        <v>0.97599999999999998</v>
      </c>
      <c r="R116" s="31">
        <v>0.75</v>
      </c>
      <c r="S116" s="31">
        <v>0</v>
      </c>
      <c r="T116" s="31">
        <v>0</v>
      </c>
      <c r="U116" s="31">
        <v>0</v>
      </c>
      <c r="V116" s="32">
        <f t="shared" si="6"/>
        <v>15.025000000000002</v>
      </c>
      <c r="W116" s="31">
        <v>0</v>
      </c>
      <c r="X116" s="31">
        <v>5.0460000000000003</v>
      </c>
      <c r="Y116" s="31">
        <v>6.7569999999999997</v>
      </c>
      <c r="Z116" s="32">
        <f t="shared" si="7"/>
        <v>11.803000000000001</v>
      </c>
    </row>
    <row r="117" spans="1:26" x14ac:dyDescent="0.3">
      <c r="A117" s="6" t="s">
        <v>262</v>
      </c>
      <c r="B117" t="s">
        <v>263</v>
      </c>
      <c r="C117" s="14" t="s">
        <v>39</v>
      </c>
      <c r="D117" s="25">
        <v>50.201000000000001</v>
      </c>
      <c r="E117" s="25">
        <v>3.6549999999999998</v>
      </c>
      <c r="F117" s="25">
        <v>1.278</v>
      </c>
      <c r="G117" s="25">
        <v>10.06</v>
      </c>
      <c r="H117" s="30">
        <v>65.194000000000003</v>
      </c>
      <c r="I117" s="25">
        <v>3.3570000000000002</v>
      </c>
      <c r="J117" s="25">
        <v>1.9419999999999999</v>
      </c>
      <c r="K117" s="30">
        <v>5.2990000000000004</v>
      </c>
      <c r="L117" s="31">
        <v>0</v>
      </c>
      <c r="M117" s="31">
        <v>33.283000000000001</v>
      </c>
      <c r="N117" s="31">
        <v>0.30099999999999999</v>
      </c>
      <c r="O117" s="31">
        <v>0</v>
      </c>
      <c r="P117" s="31">
        <v>5.9320000000000004</v>
      </c>
      <c r="Q117" s="31">
        <v>4.2889999999999997</v>
      </c>
      <c r="R117" s="31">
        <v>17.196000000000002</v>
      </c>
      <c r="S117" s="31">
        <v>0.96</v>
      </c>
      <c r="T117" s="31">
        <v>0</v>
      </c>
      <c r="U117" s="31">
        <v>0</v>
      </c>
      <c r="V117" s="32">
        <f t="shared" si="6"/>
        <v>61.961000000000006</v>
      </c>
      <c r="W117" s="31">
        <v>9.9000000000000005E-2</v>
      </c>
      <c r="X117" s="31">
        <v>18.474</v>
      </c>
      <c r="Y117" s="31">
        <v>1.1439999999999999</v>
      </c>
      <c r="Z117" s="32">
        <f t="shared" si="7"/>
        <v>19.716999999999999</v>
      </c>
    </row>
    <row r="118" spans="1:26" x14ac:dyDescent="0.3">
      <c r="A118" s="6" t="s">
        <v>264</v>
      </c>
      <c r="B118" t="s">
        <v>265</v>
      </c>
      <c r="C118" s="14" t="s">
        <v>39</v>
      </c>
      <c r="D118" s="25">
        <v>65.784999999999997</v>
      </c>
      <c r="E118" s="25">
        <v>5.1589999999999998</v>
      </c>
      <c r="F118" s="25">
        <v>1.8029999999999999</v>
      </c>
      <c r="G118" s="25">
        <v>14.018000000000001</v>
      </c>
      <c r="H118" s="30">
        <v>86.765000000000001</v>
      </c>
      <c r="I118" s="25">
        <v>4.6500000000000004</v>
      </c>
      <c r="J118" s="25">
        <v>2.7690000000000001</v>
      </c>
      <c r="K118" s="30">
        <v>7.4190000000000005</v>
      </c>
      <c r="L118" s="31">
        <v>0</v>
      </c>
      <c r="M118" s="31">
        <v>50.179000000000002</v>
      </c>
      <c r="N118" s="31">
        <v>8.4860000000000007</v>
      </c>
      <c r="O118" s="31">
        <v>3.3039999999999998</v>
      </c>
      <c r="P118" s="31">
        <v>13.577999999999999</v>
      </c>
      <c r="Q118" s="31">
        <v>8.3119999999999994</v>
      </c>
      <c r="R118" s="31">
        <v>19.43</v>
      </c>
      <c r="S118" s="31">
        <v>1.1519999999999999</v>
      </c>
      <c r="T118" s="31">
        <v>0.92800000000000005</v>
      </c>
      <c r="U118" s="31">
        <v>1.216</v>
      </c>
      <c r="V118" s="32">
        <f t="shared" si="6"/>
        <v>106.58500000000001</v>
      </c>
      <c r="W118" s="31">
        <v>0</v>
      </c>
      <c r="X118" s="31">
        <v>62.945</v>
      </c>
      <c r="Y118" s="31">
        <v>23.224</v>
      </c>
      <c r="Z118" s="32">
        <f t="shared" si="7"/>
        <v>86.168999999999997</v>
      </c>
    </row>
    <row r="119" spans="1:26" x14ac:dyDescent="0.3">
      <c r="A119" s="6" t="s">
        <v>266</v>
      </c>
      <c r="B119" t="s">
        <v>267</v>
      </c>
      <c r="C119" s="14" t="s">
        <v>39</v>
      </c>
      <c r="D119" s="25">
        <v>2.4609999999999999</v>
      </c>
      <c r="E119" s="25">
        <v>0.16400000000000001</v>
      </c>
      <c r="F119" s="25">
        <v>5.7000000000000002E-2</v>
      </c>
      <c r="G119" s="25">
        <v>0.45700000000000002</v>
      </c>
      <c r="H119" s="30">
        <v>3.1389999999999998</v>
      </c>
      <c r="I119" s="25">
        <v>0.152</v>
      </c>
      <c r="J119" s="25">
        <v>8.5999999999999993E-2</v>
      </c>
      <c r="K119" s="30">
        <v>0.23799999999999999</v>
      </c>
      <c r="L119" s="31">
        <v>0</v>
      </c>
      <c r="M119" s="31">
        <v>1</v>
      </c>
      <c r="N119" s="31">
        <v>0</v>
      </c>
      <c r="O119" s="31">
        <v>0</v>
      </c>
      <c r="P119" s="31">
        <v>0.20200000000000001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f t="shared" si="6"/>
        <v>1.202</v>
      </c>
      <c r="W119" s="31">
        <v>0</v>
      </c>
      <c r="X119" s="31">
        <v>0</v>
      </c>
      <c r="Y119" s="31">
        <v>0.77700000000000002</v>
      </c>
      <c r="Z119" s="32">
        <f t="shared" si="7"/>
        <v>0.77700000000000002</v>
      </c>
    </row>
    <row r="120" spans="1:26" x14ac:dyDescent="0.3">
      <c r="A120" s="6" t="s">
        <v>268</v>
      </c>
      <c r="B120" t="s">
        <v>269</v>
      </c>
      <c r="C120" s="14" t="s">
        <v>39</v>
      </c>
      <c r="D120" s="25">
        <v>3.6389999999999998</v>
      </c>
      <c r="E120" s="25">
        <v>0.29099999999999998</v>
      </c>
      <c r="F120" s="25">
        <v>0.10100000000000001</v>
      </c>
      <c r="G120" s="25">
        <v>0.79500000000000004</v>
      </c>
      <c r="H120" s="30">
        <v>4.8259999999999996</v>
      </c>
      <c r="I120" s="25">
        <v>0.26300000000000001</v>
      </c>
      <c r="J120" s="25">
        <v>0.156</v>
      </c>
      <c r="K120" s="30">
        <v>0.41900000000000004</v>
      </c>
      <c r="L120" s="31">
        <v>0</v>
      </c>
      <c r="M120" s="31">
        <v>2.76</v>
      </c>
      <c r="N120" s="31">
        <v>0</v>
      </c>
      <c r="O120" s="31">
        <v>0</v>
      </c>
      <c r="P120" s="31">
        <v>0</v>
      </c>
      <c r="Q120" s="31">
        <v>0.46600000000000003</v>
      </c>
      <c r="R120" s="31">
        <v>0</v>
      </c>
      <c r="S120" s="31">
        <v>0</v>
      </c>
      <c r="T120" s="31">
        <v>0</v>
      </c>
      <c r="U120" s="31">
        <v>0</v>
      </c>
      <c r="V120" s="32">
        <f t="shared" si="6"/>
        <v>3.226</v>
      </c>
      <c r="W120" s="31">
        <v>0.22</v>
      </c>
      <c r="X120" s="31">
        <v>2.569</v>
      </c>
      <c r="Y120" s="31">
        <v>0.67400000000000004</v>
      </c>
      <c r="Z120" s="32">
        <f t="shared" si="7"/>
        <v>3.4630000000000001</v>
      </c>
    </row>
    <row r="121" spans="1:26" x14ac:dyDescent="0.3">
      <c r="A121" s="6" t="s">
        <v>270</v>
      </c>
      <c r="B121" t="s">
        <v>271</v>
      </c>
      <c r="C121" s="14" t="s">
        <v>39</v>
      </c>
      <c r="D121" s="25">
        <v>1.2989999999999999</v>
      </c>
      <c r="E121" s="25">
        <v>0.121</v>
      </c>
      <c r="F121" s="25">
        <v>4.2000000000000003E-2</v>
      </c>
      <c r="G121" s="25">
        <v>0.31900000000000001</v>
      </c>
      <c r="H121" s="30">
        <v>1.7809999999999999</v>
      </c>
      <c r="I121" s="25">
        <v>0.106</v>
      </c>
      <c r="J121" s="25">
        <v>6.6000000000000003E-2</v>
      </c>
      <c r="K121" s="30">
        <v>0.17199999999999999</v>
      </c>
      <c r="L121" s="31">
        <v>0</v>
      </c>
      <c r="M121" s="31">
        <v>1.64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2">
        <f t="shared" si="6"/>
        <v>1.64</v>
      </c>
      <c r="W121" s="31">
        <v>0</v>
      </c>
      <c r="X121" s="31">
        <v>0.20499999999999999</v>
      </c>
      <c r="Y121" s="31">
        <v>0.56799999999999995</v>
      </c>
      <c r="Z121" s="32">
        <f t="shared" si="7"/>
        <v>0.77299999999999991</v>
      </c>
    </row>
    <row r="122" spans="1:26" x14ac:dyDescent="0.3">
      <c r="A122" s="6" t="s">
        <v>272</v>
      </c>
      <c r="B122" t="s">
        <v>273</v>
      </c>
      <c r="C122" s="14" t="s">
        <v>39</v>
      </c>
      <c r="D122" s="25">
        <v>0.26100000000000001</v>
      </c>
      <c r="E122" s="25">
        <v>2.1000000000000001E-2</v>
      </c>
      <c r="F122" s="25">
        <v>7.0000000000000001E-3</v>
      </c>
      <c r="G122" s="25">
        <v>0.06</v>
      </c>
      <c r="H122" s="30">
        <v>0.34900000000000003</v>
      </c>
      <c r="I122" s="25">
        <v>2.1000000000000001E-2</v>
      </c>
      <c r="J122" s="25">
        <v>1.2E-2</v>
      </c>
      <c r="K122" s="30">
        <v>3.3000000000000002E-2</v>
      </c>
      <c r="L122" s="31">
        <v>0</v>
      </c>
      <c r="M122" s="31">
        <v>0.66600000000000004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2">
        <f t="shared" si="6"/>
        <v>0.66600000000000004</v>
      </c>
      <c r="W122" s="31">
        <v>0</v>
      </c>
      <c r="X122" s="31">
        <v>0.83499999999999996</v>
      </c>
      <c r="Y122" s="31">
        <v>0</v>
      </c>
      <c r="Z122" s="32">
        <f t="shared" si="7"/>
        <v>0.83499999999999996</v>
      </c>
    </row>
    <row r="123" spans="1:26" x14ac:dyDescent="0.3">
      <c r="A123" s="6" t="s">
        <v>274</v>
      </c>
      <c r="B123" t="s">
        <v>275</v>
      </c>
      <c r="C123" s="14" t="s">
        <v>39</v>
      </c>
      <c r="D123" s="25">
        <v>4.1719999999999997</v>
      </c>
      <c r="E123" s="25">
        <v>0.35399999999999998</v>
      </c>
      <c r="F123" s="25">
        <v>0.124</v>
      </c>
      <c r="G123" s="25">
        <v>0.99099999999999999</v>
      </c>
      <c r="H123" s="30">
        <v>5.6409999999999991</v>
      </c>
      <c r="I123" s="25">
        <v>0.33</v>
      </c>
      <c r="J123" s="25">
        <v>0.187</v>
      </c>
      <c r="K123" s="30">
        <v>0.51700000000000002</v>
      </c>
      <c r="L123" s="31">
        <v>0</v>
      </c>
      <c r="M123" s="31">
        <v>4.16</v>
      </c>
      <c r="N123" s="31">
        <v>0</v>
      </c>
      <c r="O123" s="31">
        <v>0</v>
      </c>
      <c r="P123" s="31">
        <v>0.48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2">
        <f t="shared" si="6"/>
        <v>4.6400000000000006</v>
      </c>
      <c r="W123" s="31">
        <v>0</v>
      </c>
      <c r="X123" s="31">
        <v>1.113</v>
      </c>
      <c r="Y123" s="31">
        <v>0</v>
      </c>
      <c r="Z123" s="32">
        <f t="shared" si="7"/>
        <v>1.113</v>
      </c>
    </row>
    <row r="124" spans="1:26" x14ac:dyDescent="0.3">
      <c r="A124" s="6" t="s">
        <v>276</v>
      </c>
      <c r="B124" t="s">
        <v>277</v>
      </c>
      <c r="C124" s="14" t="s">
        <v>39</v>
      </c>
      <c r="D124" s="25">
        <v>1.7909999999999999</v>
      </c>
      <c r="E124" s="25">
        <v>0.11</v>
      </c>
      <c r="F124" s="25">
        <v>3.9E-2</v>
      </c>
      <c r="G124" s="25">
        <v>0.31900000000000001</v>
      </c>
      <c r="H124" s="30">
        <v>2.2589999999999999</v>
      </c>
      <c r="I124" s="25">
        <v>0.108</v>
      </c>
      <c r="J124" s="25">
        <v>5.6000000000000001E-2</v>
      </c>
      <c r="K124" s="30">
        <v>0.16400000000000001</v>
      </c>
      <c r="L124" s="31">
        <v>0</v>
      </c>
      <c r="M124" s="31">
        <v>1</v>
      </c>
      <c r="N124" s="31">
        <v>0</v>
      </c>
      <c r="O124" s="31">
        <v>0</v>
      </c>
      <c r="P124" s="31">
        <v>0</v>
      </c>
      <c r="Q124" s="31">
        <v>0.46800000000000003</v>
      </c>
      <c r="R124" s="31">
        <v>1</v>
      </c>
      <c r="S124" s="31">
        <v>0</v>
      </c>
      <c r="T124" s="31">
        <v>0</v>
      </c>
      <c r="U124" s="31">
        <v>0</v>
      </c>
      <c r="V124" s="32">
        <f t="shared" si="6"/>
        <v>2.468</v>
      </c>
      <c r="W124" s="31">
        <v>0</v>
      </c>
      <c r="X124" s="31">
        <v>0.20499999999999999</v>
      </c>
      <c r="Y124" s="31">
        <v>0</v>
      </c>
      <c r="Z124" s="32">
        <f t="shared" si="7"/>
        <v>0.20499999999999999</v>
      </c>
    </row>
    <row r="125" spans="1:26" x14ac:dyDescent="0.3">
      <c r="A125" s="6" t="s">
        <v>278</v>
      </c>
      <c r="B125" t="s">
        <v>279</v>
      </c>
      <c r="C125" s="14" t="s">
        <v>39</v>
      </c>
      <c r="D125" s="25">
        <v>0.26300000000000001</v>
      </c>
      <c r="E125" s="25">
        <v>1.7999999999999999E-2</v>
      </c>
      <c r="F125" s="25">
        <v>6.0000000000000001E-3</v>
      </c>
      <c r="G125" s="25">
        <v>5.0999999999999997E-2</v>
      </c>
      <c r="H125" s="30">
        <v>0.33800000000000002</v>
      </c>
      <c r="I125" s="25">
        <v>1.7999999999999999E-2</v>
      </c>
      <c r="J125" s="25">
        <v>8.9999999999999993E-3</v>
      </c>
      <c r="K125" s="30">
        <v>2.6999999999999996E-2</v>
      </c>
      <c r="L125" s="31">
        <v>0</v>
      </c>
      <c r="M125" s="31">
        <v>0.25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2">
        <f t="shared" si="6"/>
        <v>0.25</v>
      </c>
      <c r="W125" s="31">
        <v>0</v>
      </c>
      <c r="X125" s="31">
        <v>0</v>
      </c>
      <c r="Y125" s="31">
        <v>0.59599999999999997</v>
      </c>
      <c r="Z125" s="32">
        <f t="shared" si="7"/>
        <v>0.59599999999999997</v>
      </c>
    </row>
    <row r="126" spans="1:26" x14ac:dyDescent="0.3">
      <c r="A126" s="6" t="s">
        <v>280</v>
      </c>
      <c r="B126" t="s">
        <v>281</v>
      </c>
      <c r="C126" s="14" t="s">
        <v>39</v>
      </c>
      <c r="D126" s="25">
        <v>3.7669999999999999</v>
      </c>
      <c r="E126" s="25">
        <v>0.23799999999999999</v>
      </c>
      <c r="F126" s="25">
        <v>8.4000000000000005E-2</v>
      </c>
      <c r="G126" s="25">
        <v>0.71199999999999997</v>
      </c>
      <c r="H126" s="30">
        <v>4.8009999999999993</v>
      </c>
      <c r="I126" s="25">
        <v>0.23699999999999999</v>
      </c>
      <c r="J126" s="25">
        <v>0.121</v>
      </c>
      <c r="K126" s="30">
        <v>0.35799999999999998</v>
      </c>
      <c r="L126" s="31">
        <v>0</v>
      </c>
      <c r="M126" s="31">
        <v>3</v>
      </c>
      <c r="N126" s="31">
        <v>0.123</v>
      </c>
      <c r="O126" s="31">
        <v>0</v>
      </c>
      <c r="P126" s="31">
        <v>9.9000000000000005E-2</v>
      </c>
      <c r="Q126" s="31">
        <v>0.16500000000000001</v>
      </c>
      <c r="R126" s="31">
        <v>0</v>
      </c>
      <c r="S126" s="31">
        <v>0</v>
      </c>
      <c r="T126" s="31">
        <v>0</v>
      </c>
      <c r="U126" s="31">
        <v>0</v>
      </c>
      <c r="V126" s="32">
        <f t="shared" si="6"/>
        <v>3.3870000000000005</v>
      </c>
      <c r="W126" s="31">
        <v>0.40600000000000003</v>
      </c>
      <c r="X126" s="31">
        <v>0.54700000000000004</v>
      </c>
      <c r="Y126" s="31">
        <v>1.4019999999999999</v>
      </c>
      <c r="Z126" s="32">
        <f t="shared" si="7"/>
        <v>2.355</v>
      </c>
    </row>
    <row r="127" spans="1:26" x14ac:dyDescent="0.3">
      <c r="A127" s="6" t="s">
        <v>282</v>
      </c>
      <c r="B127" t="s">
        <v>283</v>
      </c>
      <c r="C127" s="14" t="s">
        <v>39</v>
      </c>
      <c r="D127" s="25">
        <v>0.628</v>
      </c>
      <c r="E127" s="25">
        <v>4.2999999999999997E-2</v>
      </c>
      <c r="F127" s="25">
        <v>1.6E-2</v>
      </c>
      <c r="G127" s="25">
        <v>0.11799999999999999</v>
      </c>
      <c r="H127" s="30">
        <v>0.80500000000000005</v>
      </c>
      <c r="I127" s="25">
        <v>3.9E-2</v>
      </c>
      <c r="J127" s="25">
        <v>2.1999999999999999E-2</v>
      </c>
      <c r="K127" s="30">
        <v>6.0999999999999999E-2</v>
      </c>
      <c r="L127" s="31">
        <v>0</v>
      </c>
      <c r="M127" s="31">
        <v>0.187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2">
        <f t="shared" si="6"/>
        <v>0.187</v>
      </c>
      <c r="W127" s="31">
        <v>0</v>
      </c>
      <c r="X127" s="31">
        <v>0.186</v>
      </c>
      <c r="Y127" s="31">
        <v>0</v>
      </c>
      <c r="Z127" s="32">
        <f t="shared" si="7"/>
        <v>0.186</v>
      </c>
    </row>
    <row r="128" spans="1:26" x14ac:dyDescent="0.3">
      <c r="A128" s="6" t="s">
        <v>284</v>
      </c>
      <c r="B128" t="s">
        <v>285</v>
      </c>
      <c r="C128" s="14" t="s">
        <v>39</v>
      </c>
      <c r="D128" s="25">
        <v>22.12</v>
      </c>
      <c r="E128" s="25">
        <v>1.954</v>
      </c>
      <c r="F128" s="25">
        <v>0.68300000000000005</v>
      </c>
      <c r="G128" s="25">
        <v>5.3289999999999997</v>
      </c>
      <c r="H128" s="30">
        <v>30.086000000000002</v>
      </c>
      <c r="I128" s="25">
        <v>1.778</v>
      </c>
      <c r="J128" s="25">
        <v>1.044</v>
      </c>
      <c r="K128" s="30">
        <v>2.8220000000000001</v>
      </c>
      <c r="L128" s="31">
        <v>0</v>
      </c>
      <c r="M128" s="31">
        <v>19.942</v>
      </c>
      <c r="N128" s="31">
        <v>1.385</v>
      </c>
      <c r="O128" s="31">
        <v>0</v>
      </c>
      <c r="P128" s="31">
        <v>3.13</v>
      </c>
      <c r="Q128" s="31">
        <v>2.7</v>
      </c>
      <c r="R128" s="31">
        <v>0</v>
      </c>
      <c r="S128" s="31">
        <v>0</v>
      </c>
      <c r="T128" s="31">
        <v>0</v>
      </c>
      <c r="U128" s="31">
        <v>0</v>
      </c>
      <c r="V128" s="32">
        <f t="shared" si="6"/>
        <v>27.157</v>
      </c>
      <c r="W128" s="31">
        <v>3.448</v>
      </c>
      <c r="X128" s="31">
        <v>2.6219999999999999</v>
      </c>
      <c r="Y128" s="31">
        <v>17.257000000000001</v>
      </c>
      <c r="Z128" s="32">
        <f t="shared" si="7"/>
        <v>23.327000000000002</v>
      </c>
    </row>
    <row r="129" spans="1:26" x14ac:dyDescent="0.3">
      <c r="A129" s="6" t="s">
        <v>286</v>
      </c>
      <c r="B129" t="s">
        <v>287</v>
      </c>
      <c r="C129" s="14" t="s">
        <v>39</v>
      </c>
      <c r="D129" s="25">
        <v>70.974000000000004</v>
      </c>
      <c r="E129" s="25">
        <v>6.2939999999999996</v>
      </c>
      <c r="F129" s="25">
        <v>2.1989999999999998</v>
      </c>
      <c r="G129" s="25">
        <v>17.198</v>
      </c>
      <c r="H129" s="30">
        <v>96.664999999999992</v>
      </c>
      <c r="I129" s="25">
        <v>5.718</v>
      </c>
      <c r="J129" s="25">
        <v>3.3639999999999999</v>
      </c>
      <c r="K129" s="30">
        <v>9.0820000000000007</v>
      </c>
      <c r="L129" s="31">
        <v>0</v>
      </c>
      <c r="M129" s="31">
        <v>72.929000000000002</v>
      </c>
      <c r="N129" s="31">
        <v>4.6109999999999998</v>
      </c>
      <c r="O129" s="31">
        <v>0</v>
      </c>
      <c r="P129" s="31">
        <v>5.8840000000000003</v>
      </c>
      <c r="Q129" s="31">
        <v>11.707000000000001</v>
      </c>
      <c r="R129" s="31">
        <v>0</v>
      </c>
      <c r="S129" s="31">
        <v>0.59399999999999997</v>
      </c>
      <c r="T129" s="31">
        <v>0</v>
      </c>
      <c r="U129" s="31">
        <v>0</v>
      </c>
      <c r="V129" s="32">
        <f t="shared" si="6"/>
        <v>95.724999999999994</v>
      </c>
      <c r="W129" s="31">
        <v>2.6459999999999999</v>
      </c>
      <c r="X129" s="31">
        <v>72.033000000000001</v>
      </c>
      <c r="Y129" s="31">
        <v>46.731999999999999</v>
      </c>
      <c r="Z129" s="32">
        <f t="shared" si="7"/>
        <v>121.411</v>
      </c>
    </row>
    <row r="130" spans="1:26" x14ac:dyDescent="0.3">
      <c r="A130" s="6" t="s">
        <v>288</v>
      </c>
      <c r="B130" t="s">
        <v>289</v>
      </c>
      <c r="C130" s="14" t="s">
        <v>39</v>
      </c>
      <c r="D130" s="25">
        <v>6.7009999999999996</v>
      </c>
      <c r="E130" s="25">
        <v>0.53</v>
      </c>
      <c r="F130" s="25">
        <v>0.186</v>
      </c>
      <c r="G130" s="25">
        <v>1.488</v>
      </c>
      <c r="H130" s="30">
        <v>8.9049999999999994</v>
      </c>
      <c r="I130" s="25">
        <v>0.501</v>
      </c>
      <c r="J130" s="25">
        <v>0.27800000000000002</v>
      </c>
      <c r="K130" s="30">
        <v>0.77900000000000003</v>
      </c>
      <c r="L130" s="31">
        <v>0</v>
      </c>
      <c r="M130" s="31">
        <v>5.0010000000000003</v>
      </c>
      <c r="N130" s="31">
        <v>0.27800000000000002</v>
      </c>
      <c r="O130" s="31">
        <v>0</v>
      </c>
      <c r="P130" s="31">
        <v>0.157</v>
      </c>
      <c r="Q130" s="31">
        <v>0.46500000000000002</v>
      </c>
      <c r="R130" s="31">
        <v>1</v>
      </c>
      <c r="S130" s="31">
        <v>0</v>
      </c>
      <c r="T130" s="31">
        <v>0</v>
      </c>
      <c r="U130" s="31">
        <v>0</v>
      </c>
      <c r="V130" s="32">
        <f t="shared" si="6"/>
        <v>6.9009999999999998</v>
      </c>
      <c r="W130" s="31">
        <v>0</v>
      </c>
      <c r="X130" s="31">
        <v>2.532</v>
      </c>
      <c r="Y130" s="31">
        <v>3.6589999999999998</v>
      </c>
      <c r="Z130" s="32">
        <f t="shared" si="7"/>
        <v>6.1909999999999998</v>
      </c>
    </row>
    <row r="131" spans="1:26" x14ac:dyDescent="0.3">
      <c r="A131" s="6" t="s">
        <v>290</v>
      </c>
      <c r="B131" t="s">
        <v>291</v>
      </c>
      <c r="C131" s="14" t="s">
        <v>39</v>
      </c>
      <c r="D131" s="25">
        <v>0.09</v>
      </c>
      <c r="E131" s="25">
        <v>6.0000000000000001E-3</v>
      </c>
      <c r="F131" s="25">
        <v>2E-3</v>
      </c>
      <c r="G131" s="25">
        <v>0.02</v>
      </c>
      <c r="H131" s="30">
        <v>0.11800000000000001</v>
      </c>
      <c r="I131" s="25">
        <v>6.0000000000000001E-3</v>
      </c>
      <c r="J131" s="25">
        <v>3.0000000000000001E-3</v>
      </c>
      <c r="K131" s="30">
        <v>9.0000000000000011E-3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2">
        <f t="shared" si="6"/>
        <v>0</v>
      </c>
      <c r="W131" s="31">
        <v>0</v>
      </c>
      <c r="X131" s="31">
        <v>0</v>
      </c>
      <c r="Y131" s="31">
        <v>0</v>
      </c>
      <c r="Z131" s="32">
        <f t="shared" si="7"/>
        <v>0</v>
      </c>
    </row>
    <row r="132" spans="1:26" x14ac:dyDescent="0.3">
      <c r="A132" s="6" t="s">
        <v>292</v>
      </c>
      <c r="B132" t="s">
        <v>293</v>
      </c>
      <c r="C132" s="14" t="s">
        <v>39</v>
      </c>
      <c r="D132" s="25">
        <v>1.381</v>
      </c>
      <c r="E132" s="25">
        <v>0.121</v>
      </c>
      <c r="F132" s="25">
        <v>4.2000000000000003E-2</v>
      </c>
      <c r="G132" s="25">
        <v>0.33400000000000002</v>
      </c>
      <c r="H132" s="30">
        <v>1.8780000000000001</v>
      </c>
      <c r="I132" s="25">
        <v>0.111</v>
      </c>
      <c r="J132" s="25">
        <v>6.4000000000000001E-2</v>
      </c>
      <c r="K132" s="30">
        <v>0.17499999999999999</v>
      </c>
      <c r="L132" s="31">
        <v>0</v>
      </c>
      <c r="M132" s="31">
        <v>1.667</v>
      </c>
      <c r="N132" s="31">
        <v>0</v>
      </c>
      <c r="O132" s="31">
        <v>0</v>
      </c>
      <c r="P132" s="31">
        <v>0</v>
      </c>
      <c r="Q132" s="31">
        <v>0.182</v>
      </c>
      <c r="R132" s="31">
        <v>0.9</v>
      </c>
      <c r="S132" s="31">
        <v>0</v>
      </c>
      <c r="T132" s="31">
        <v>0</v>
      </c>
      <c r="U132" s="31">
        <v>0</v>
      </c>
      <c r="V132" s="32">
        <f t="shared" si="6"/>
        <v>2.7490000000000001</v>
      </c>
      <c r="W132" s="31">
        <v>0</v>
      </c>
      <c r="X132" s="31">
        <v>0.65400000000000003</v>
      </c>
      <c r="Y132" s="31">
        <v>0</v>
      </c>
      <c r="Z132" s="32">
        <f t="shared" si="7"/>
        <v>0.65400000000000003</v>
      </c>
    </row>
    <row r="133" spans="1:26" x14ac:dyDescent="0.3">
      <c r="A133" s="6" t="s">
        <v>294</v>
      </c>
      <c r="B133" t="s">
        <v>295</v>
      </c>
      <c r="C133" s="14" t="s">
        <v>39</v>
      </c>
      <c r="D133" s="25">
        <v>0.59399999999999997</v>
      </c>
      <c r="E133" s="25">
        <v>4.7E-2</v>
      </c>
      <c r="F133" s="25">
        <v>1.7000000000000001E-2</v>
      </c>
      <c r="G133" s="25">
        <v>0.11799999999999999</v>
      </c>
      <c r="H133" s="30">
        <v>0.77600000000000002</v>
      </c>
      <c r="I133" s="25">
        <v>3.9E-2</v>
      </c>
      <c r="J133" s="25">
        <v>2.5999999999999999E-2</v>
      </c>
      <c r="K133" s="30">
        <v>6.5000000000000002E-2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2">
        <f t="shared" si="6"/>
        <v>0</v>
      </c>
      <c r="W133" s="31">
        <v>0</v>
      </c>
      <c r="X133" s="31">
        <v>0.216</v>
      </c>
      <c r="Y133" s="31">
        <v>0</v>
      </c>
      <c r="Z133" s="32">
        <f t="shared" si="7"/>
        <v>0.216</v>
      </c>
    </row>
    <row r="134" spans="1:26" x14ac:dyDescent="0.3">
      <c r="A134" s="6" t="s">
        <v>296</v>
      </c>
      <c r="B134" t="s">
        <v>297</v>
      </c>
      <c r="C134" s="14" t="s">
        <v>39</v>
      </c>
      <c r="D134" s="25">
        <v>17.475999999999999</v>
      </c>
      <c r="E134" s="25">
        <v>1.2609999999999999</v>
      </c>
      <c r="F134" s="25">
        <v>0.44</v>
      </c>
      <c r="G134" s="25">
        <v>3.4609999999999999</v>
      </c>
      <c r="H134" s="30">
        <v>22.637999999999998</v>
      </c>
      <c r="I134" s="25">
        <v>1.153</v>
      </c>
      <c r="J134" s="25">
        <v>0.67200000000000004</v>
      </c>
      <c r="K134" s="30">
        <v>1.8250000000000002</v>
      </c>
      <c r="L134" s="31">
        <v>0</v>
      </c>
      <c r="M134" s="31">
        <v>18.8</v>
      </c>
      <c r="N134" s="31">
        <v>0.91500000000000004</v>
      </c>
      <c r="O134" s="31">
        <v>0</v>
      </c>
      <c r="P134" s="31">
        <v>2.157</v>
      </c>
      <c r="Q134" s="31">
        <v>5.915</v>
      </c>
      <c r="R134" s="31">
        <v>2</v>
      </c>
      <c r="S134" s="31">
        <v>0.30499999999999999</v>
      </c>
      <c r="T134" s="31">
        <v>0</v>
      </c>
      <c r="U134" s="31">
        <v>2.5150000000000001</v>
      </c>
      <c r="V134" s="32">
        <f t="shared" si="6"/>
        <v>32.606999999999999</v>
      </c>
      <c r="W134" s="31">
        <v>0</v>
      </c>
      <c r="X134" s="31">
        <v>7.8940000000000001</v>
      </c>
      <c r="Y134" s="31">
        <v>9.3659999999999997</v>
      </c>
      <c r="Z134" s="32">
        <f t="shared" si="7"/>
        <v>17.259999999999998</v>
      </c>
    </row>
    <row r="135" spans="1:26" x14ac:dyDescent="0.3">
      <c r="A135" s="6" t="s">
        <v>298</v>
      </c>
      <c r="B135" t="s">
        <v>299</v>
      </c>
      <c r="C135" s="14" t="s">
        <v>39</v>
      </c>
      <c r="D135" s="25">
        <v>0.26300000000000001</v>
      </c>
      <c r="E135" s="25">
        <v>3.5000000000000003E-2</v>
      </c>
      <c r="F135" s="25">
        <v>1.2E-2</v>
      </c>
      <c r="G135" s="25">
        <v>6.5000000000000002E-2</v>
      </c>
      <c r="H135" s="30">
        <v>0.37500000000000006</v>
      </c>
      <c r="I135" s="25">
        <v>2.1000000000000001E-2</v>
      </c>
      <c r="J135" s="25">
        <v>2.1999999999999999E-2</v>
      </c>
      <c r="K135" s="30">
        <v>4.2999999999999997E-2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2">
        <f t="shared" ref="V135:V198" si="8">SUM(L135:U135)</f>
        <v>0</v>
      </c>
      <c r="W135" s="31">
        <v>0</v>
      </c>
      <c r="X135" s="31">
        <v>0</v>
      </c>
      <c r="Y135" s="31">
        <v>0.22500000000000001</v>
      </c>
      <c r="Z135" s="32">
        <f t="shared" ref="Z135:Z198" si="9">SUM(W135:Y135)</f>
        <v>0.22500000000000001</v>
      </c>
    </row>
    <row r="136" spans="1:26" x14ac:dyDescent="0.3">
      <c r="A136" s="6" t="s">
        <v>300</v>
      </c>
      <c r="B136" t="s">
        <v>301</v>
      </c>
      <c r="C136" s="14" t="s">
        <v>39</v>
      </c>
      <c r="D136" s="25">
        <v>0.68600000000000005</v>
      </c>
      <c r="E136" s="25">
        <v>4.3999999999999997E-2</v>
      </c>
      <c r="F136" s="25">
        <v>1.4999999999999999E-2</v>
      </c>
      <c r="G136" s="25">
        <v>0.13500000000000001</v>
      </c>
      <c r="H136" s="30">
        <v>0.88000000000000012</v>
      </c>
      <c r="I136" s="25">
        <v>4.5999999999999999E-2</v>
      </c>
      <c r="J136" s="25">
        <v>2.1999999999999999E-2</v>
      </c>
      <c r="K136" s="30">
        <v>6.8000000000000005E-2</v>
      </c>
      <c r="L136" s="31">
        <v>0</v>
      </c>
      <c r="M136" s="31">
        <v>0.8</v>
      </c>
      <c r="N136" s="31">
        <v>0</v>
      </c>
      <c r="O136" s="31">
        <v>0</v>
      </c>
      <c r="P136" s="31">
        <v>8.7999999999999995E-2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2">
        <f t="shared" si="8"/>
        <v>0.88800000000000001</v>
      </c>
      <c r="W136" s="31">
        <v>0</v>
      </c>
      <c r="X136" s="31">
        <v>0</v>
      </c>
      <c r="Y136" s="31">
        <v>0</v>
      </c>
      <c r="Z136" s="32">
        <f t="shared" si="9"/>
        <v>0</v>
      </c>
    </row>
    <row r="137" spans="1:26" x14ac:dyDescent="0.3">
      <c r="A137" s="6" t="s">
        <v>302</v>
      </c>
      <c r="B137" t="s">
        <v>303</v>
      </c>
      <c r="C137" s="14" t="s">
        <v>94</v>
      </c>
      <c r="D137" s="25">
        <v>0.17599999999999999</v>
      </c>
      <c r="E137" s="25">
        <v>3.0000000000000001E-3</v>
      </c>
      <c r="F137" s="25">
        <v>1E-3</v>
      </c>
      <c r="G137" s="25">
        <v>0.02</v>
      </c>
      <c r="H137" s="30">
        <v>0.19999999999999998</v>
      </c>
      <c r="I137" s="25">
        <v>8.0000000000000002E-3</v>
      </c>
      <c r="J137" s="25">
        <v>0</v>
      </c>
      <c r="K137" s="30">
        <v>8.0000000000000002E-3</v>
      </c>
      <c r="L137" s="31">
        <v>0</v>
      </c>
      <c r="M137" s="31">
        <v>0.91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2">
        <f t="shared" si="8"/>
        <v>0.91</v>
      </c>
      <c r="W137" s="31">
        <v>0</v>
      </c>
      <c r="X137" s="31">
        <v>0</v>
      </c>
      <c r="Y137" s="31">
        <v>0</v>
      </c>
      <c r="Z137" s="32">
        <f t="shared" si="9"/>
        <v>0</v>
      </c>
    </row>
    <row r="138" spans="1:26" x14ac:dyDescent="0.3">
      <c r="A138" s="6" t="s">
        <v>304</v>
      </c>
      <c r="B138" t="s">
        <v>305</v>
      </c>
      <c r="C138" s="14" t="s">
        <v>111</v>
      </c>
      <c r="D138" s="25">
        <v>1.32</v>
      </c>
      <c r="E138" s="25">
        <v>8.4000000000000005E-2</v>
      </c>
      <c r="F138" s="25">
        <v>2.9000000000000001E-2</v>
      </c>
      <c r="G138" s="25">
        <v>0.23799999999999999</v>
      </c>
      <c r="H138" s="30">
        <v>1.671</v>
      </c>
      <c r="I138" s="25">
        <v>0.08</v>
      </c>
      <c r="J138" s="25">
        <v>4.3999999999999997E-2</v>
      </c>
      <c r="K138" s="30">
        <v>0.124</v>
      </c>
      <c r="L138" s="31">
        <v>0</v>
      </c>
      <c r="M138" s="31">
        <v>2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2">
        <f t="shared" si="8"/>
        <v>2</v>
      </c>
      <c r="W138" s="31">
        <v>0</v>
      </c>
      <c r="X138" s="31">
        <v>0</v>
      </c>
      <c r="Y138" s="31">
        <v>0</v>
      </c>
      <c r="Z138" s="32">
        <f t="shared" si="9"/>
        <v>0</v>
      </c>
    </row>
    <row r="139" spans="1:26" x14ac:dyDescent="0.3">
      <c r="A139" s="6" t="s">
        <v>306</v>
      </c>
      <c r="B139" t="s">
        <v>307</v>
      </c>
      <c r="C139" s="14" t="s">
        <v>39</v>
      </c>
      <c r="D139" s="25">
        <v>0.66900000000000004</v>
      </c>
      <c r="E139" s="25">
        <v>4.4999999999999998E-2</v>
      </c>
      <c r="F139" s="25">
        <v>1.6E-2</v>
      </c>
      <c r="G139" s="25">
        <v>0.123</v>
      </c>
      <c r="H139" s="30">
        <v>0.85300000000000009</v>
      </c>
      <c r="I139" s="25">
        <v>4.2000000000000003E-2</v>
      </c>
      <c r="J139" s="25">
        <v>2.4E-2</v>
      </c>
      <c r="K139" s="30">
        <v>6.6000000000000003E-2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2">
        <f t="shared" si="8"/>
        <v>0</v>
      </c>
      <c r="W139" s="31">
        <v>0</v>
      </c>
      <c r="X139" s="31">
        <v>0</v>
      </c>
      <c r="Y139" s="31">
        <v>0</v>
      </c>
      <c r="Z139" s="32">
        <f t="shared" si="9"/>
        <v>0</v>
      </c>
    </row>
    <row r="140" spans="1:26" x14ac:dyDescent="0.3">
      <c r="A140" s="6" t="s">
        <v>308</v>
      </c>
      <c r="B140" t="s">
        <v>309</v>
      </c>
      <c r="C140" s="14" t="s">
        <v>39</v>
      </c>
      <c r="D140" s="25">
        <v>6.9980000000000002</v>
      </c>
      <c r="E140" s="25">
        <v>0.63600000000000001</v>
      </c>
      <c r="F140" s="25">
        <v>0.223</v>
      </c>
      <c r="G140" s="25">
        <v>1.712</v>
      </c>
      <c r="H140" s="30">
        <v>9.5690000000000008</v>
      </c>
      <c r="I140" s="25">
        <v>0.56899999999999995</v>
      </c>
      <c r="J140" s="25">
        <v>0.34300000000000003</v>
      </c>
      <c r="K140" s="30">
        <v>0.91199999999999992</v>
      </c>
      <c r="L140" s="31">
        <v>0</v>
      </c>
      <c r="M140" s="31">
        <v>8</v>
      </c>
      <c r="N140" s="31">
        <v>0.71099999999999997</v>
      </c>
      <c r="O140" s="31">
        <v>0</v>
      </c>
      <c r="P140" s="31">
        <v>1.0509999999999999</v>
      </c>
      <c r="Q140" s="31">
        <v>0.91400000000000003</v>
      </c>
      <c r="R140" s="31">
        <v>1</v>
      </c>
      <c r="S140" s="31">
        <v>0</v>
      </c>
      <c r="T140" s="31">
        <v>0</v>
      </c>
      <c r="U140" s="31">
        <v>0</v>
      </c>
      <c r="V140" s="32">
        <f t="shared" si="8"/>
        <v>11.676</v>
      </c>
      <c r="W140" s="31">
        <v>0</v>
      </c>
      <c r="X140" s="31">
        <v>5.1180000000000003</v>
      </c>
      <c r="Y140" s="31">
        <v>2.8889999999999998</v>
      </c>
      <c r="Z140" s="32">
        <f t="shared" si="9"/>
        <v>8.0069999999999997</v>
      </c>
    </row>
    <row r="141" spans="1:26" x14ac:dyDescent="0.3">
      <c r="A141" s="6" t="s">
        <v>310</v>
      </c>
      <c r="B141" t="s">
        <v>311</v>
      </c>
      <c r="C141" s="14" t="s">
        <v>39</v>
      </c>
      <c r="D141" s="25">
        <v>2.274</v>
      </c>
      <c r="E141" s="25">
        <v>0.154</v>
      </c>
      <c r="F141" s="25">
        <v>5.3999999999999999E-2</v>
      </c>
      <c r="G141" s="25">
        <v>0.433</v>
      </c>
      <c r="H141" s="30">
        <v>2.9149999999999996</v>
      </c>
      <c r="I141" s="25">
        <v>0.14199999999999999</v>
      </c>
      <c r="J141" s="25">
        <v>8.2000000000000003E-2</v>
      </c>
      <c r="K141" s="30">
        <v>0.22399999999999998</v>
      </c>
      <c r="L141" s="31">
        <v>0</v>
      </c>
      <c r="M141" s="31">
        <v>1.798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2">
        <f t="shared" si="8"/>
        <v>1.798</v>
      </c>
      <c r="W141" s="31">
        <v>0</v>
      </c>
      <c r="X141" s="31">
        <v>0</v>
      </c>
      <c r="Y141" s="31">
        <v>0</v>
      </c>
      <c r="Z141" s="32">
        <f t="shared" si="9"/>
        <v>0</v>
      </c>
    </row>
    <row r="142" spans="1:26" x14ac:dyDescent="0.3">
      <c r="A142" s="6" t="s">
        <v>312</v>
      </c>
      <c r="B142" t="s">
        <v>313</v>
      </c>
      <c r="C142" s="14" t="s">
        <v>39</v>
      </c>
      <c r="D142" s="25">
        <v>0.32</v>
      </c>
      <c r="E142" s="25">
        <v>2.1000000000000001E-2</v>
      </c>
      <c r="F142" s="25">
        <v>7.0000000000000001E-3</v>
      </c>
      <c r="G142" s="25">
        <v>5.8000000000000003E-2</v>
      </c>
      <c r="H142" s="30">
        <v>0.40600000000000003</v>
      </c>
      <c r="I142" s="25">
        <v>1.9E-2</v>
      </c>
      <c r="J142" s="25">
        <v>1.2E-2</v>
      </c>
      <c r="K142" s="30">
        <v>3.1E-2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2">
        <f t="shared" si="8"/>
        <v>0</v>
      </c>
      <c r="W142" s="31">
        <v>0</v>
      </c>
      <c r="X142" s="31">
        <v>0</v>
      </c>
      <c r="Y142" s="31">
        <v>0.435</v>
      </c>
      <c r="Z142" s="32">
        <f t="shared" si="9"/>
        <v>0.435</v>
      </c>
    </row>
    <row r="143" spans="1:26" x14ac:dyDescent="0.3">
      <c r="A143" s="6" t="s">
        <v>314</v>
      </c>
      <c r="B143" t="s">
        <v>315</v>
      </c>
      <c r="C143" s="14" t="s">
        <v>39</v>
      </c>
      <c r="D143" s="25">
        <v>1.976</v>
      </c>
      <c r="E143" s="25">
        <v>0.12</v>
      </c>
      <c r="F143" s="25">
        <v>4.2000000000000003E-2</v>
      </c>
      <c r="G143" s="25">
        <v>0.35</v>
      </c>
      <c r="H143" s="30">
        <v>2.488</v>
      </c>
      <c r="I143" s="25">
        <v>0.11899999999999999</v>
      </c>
      <c r="J143" s="25">
        <v>6.0999999999999999E-2</v>
      </c>
      <c r="K143" s="30">
        <v>0.18</v>
      </c>
      <c r="L143" s="31">
        <v>0</v>
      </c>
      <c r="M143" s="31">
        <v>1</v>
      </c>
      <c r="N143" s="31">
        <v>0</v>
      </c>
      <c r="O143" s="31">
        <v>0</v>
      </c>
      <c r="P143" s="31">
        <v>0.153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2">
        <f t="shared" si="8"/>
        <v>1.153</v>
      </c>
      <c r="W143" s="31">
        <v>0</v>
      </c>
      <c r="X143" s="31">
        <v>1.6180000000000001</v>
      </c>
      <c r="Y143" s="31">
        <v>1.0429999999999999</v>
      </c>
      <c r="Z143" s="32">
        <f t="shared" si="9"/>
        <v>2.661</v>
      </c>
    </row>
    <row r="144" spans="1:26" x14ac:dyDescent="0.3">
      <c r="A144" s="6" t="s">
        <v>316</v>
      </c>
      <c r="B144" t="s">
        <v>317</v>
      </c>
      <c r="C144" s="14" t="s">
        <v>39</v>
      </c>
      <c r="D144" s="25">
        <v>0.43</v>
      </c>
      <c r="E144" s="25">
        <v>3.6999999999999998E-2</v>
      </c>
      <c r="F144" s="25">
        <v>1.2999999999999999E-2</v>
      </c>
      <c r="G144" s="25">
        <v>8.8999999999999996E-2</v>
      </c>
      <c r="H144" s="30">
        <v>0.56899999999999995</v>
      </c>
      <c r="I144" s="25">
        <v>2.9000000000000001E-2</v>
      </c>
      <c r="J144" s="25">
        <v>2.1000000000000001E-2</v>
      </c>
      <c r="K144" s="30">
        <v>0.05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2">
        <f t="shared" si="8"/>
        <v>0</v>
      </c>
      <c r="W144" s="31">
        <v>0</v>
      </c>
      <c r="X144" s="31">
        <v>7.0000000000000007E-2</v>
      </c>
      <c r="Y144" s="31">
        <v>0.113</v>
      </c>
      <c r="Z144" s="32">
        <f t="shared" si="9"/>
        <v>0.183</v>
      </c>
    </row>
    <row r="145" spans="1:26" x14ac:dyDescent="0.3">
      <c r="A145" s="6" t="s">
        <v>318</v>
      </c>
      <c r="B145" t="s">
        <v>319</v>
      </c>
      <c r="C145" s="14" t="s">
        <v>39</v>
      </c>
      <c r="D145" s="25">
        <v>1.377</v>
      </c>
      <c r="E145" s="25">
        <v>8.8999999999999996E-2</v>
      </c>
      <c r="F145" s="25">
        <v>3.2000000000000001E-2</v>
      </c>
      <c r="G145" s="25">
        <v>0.255</v>
      </c>
      <c r="H145" s="30">
        <v>1.7530000000000001</v>
      </c>
      <c r="I145" s="25">
        <v>8.4000000000000005E-2</v>
      </c>
      <c r="J145" s="25">
        <v>4.5999999999999999E-2</v>
      </c>
      <c r="K145" s="30">
        <v>0.13</v>
      </c>
      <c r="L145" s="31">
        <v>0</v>
      </c>
      <c r="M145" s="31">
        <v>1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2">
        <f t="shared" si="8"/>
        <v>1</v>
      </c>
      <c r="W145" s="31">
        <v>0</v>
      </c>
      <c r="X145" s="31">
        <v>0</v>
      </c>
      <c r="Y145" s="31">
        <v>0.88400000000000001</v>
      </c>
      <c r="Z145" s="32">
        <f t="shared" si="9"/>
        <v>0.88400000000000001</v>
      </c>
    </row>
    <row r="146" spans="1:26" x14ac:dyDescent="0.3">
      <c r="A146" s="6" t="s">
        <v>320</v>
      </c>
      <c r="B146" t="s">
        <v>321</v>
      </c>
      <c r="C146" s="14" t="s">
        <v>39</v>
      </c>
      <c r="D146" s="25">
        <v>26.692</v>
      </c>
      <c r="E146" s="25">
        <v>2.0209999999999999</v>
      </c>
      <c r="F146" s="25">
        <v>0.70799999999999996</v>
      </c>
      <c r="G146" s="25">
        <v>5.4160000000000004</v>
      </c>
      <c r="H146" s="30">
        <v>34.837000000000003</v>
      </c>
      <c r="I146" s="25">
        <v>1.8129999999999999</v>
      </c>
      <c r="J146" s="25">
        <v>1.0860000000000001</v>
      </c>
      <c r="K146" s="30">
        <v>2.899</v>
      </c>
      <c r="L146" s="31">
        <v>0</v>
      </c>
      <c r="M146" s="31">
        <v>22.847999999999999</v>
      </c>
      <c r="N146" s="31">
        <v>2.4969999999999999</v>
      </c>
      <c r="O146" s="31">
        <v>0</v>
      </c>
      <c r="P146" s="31">
        <v>6.2370000000000001</v>
      </c>
      <c r="Q146" s="31">
        <v>2.726</v>
      </c>
      <c r="R146" s="31">
        <v>1</v>
      </c>
      <c r="S146" s="31">
        <v>0.93</v>
      </c>
      <c r="T146" s="31">
        <v>0</v>
      </c>
      <c r="U146" s="31">
        <v>0</v>
      </c>
      <c r="V146" s="32">
        <f t="shared" si="8"/>
        <v>36.238</v>
      </c>
      <c r="W146" s="31">
        <v>0</v>
      </c>
      <c r="X146" s="31">
        <v>10.242000000000001</v>
      </c>
      <c r="Y146" s="31">
        <v>8.1579999999999995</v>
      </c>
      <c r="Z146" s="32">
        <f t="shared" si="9"/>
        <v>18.399999999999999</v>
      </c>
    </row>
    <row r="147" spans="1:26" x14ac:dyDescent="0.3">
      <c r="A147" s="6" t="s">
        <v>322</v>
      </c>
      <c r="B147" t="s">
        <v>323</v>
      </c>
      <c r="C147" s="14" t="s">
        <v>39</v>
      </c>
      <c r="D147" s="25">
        <v>0.85299999999999998</v>
      </c>
      <c r="E147" s="25">
        <v>8.1000000000000003E-2</v>
      </c>
      <c r="F147" s="25">
        <v>2.8000000000000001E-2</v>
      </c>
      <c r="G147" s="25">
        <v>0.19700000000000001</v>
      </c>
      <c r="H147" s="30">
        <v>1.159</v>
      </c>
      <c r="I147" s="25">
        <v>6.0999999999999999E-2</v>
      </c>
      <c r="J147" s="25">
        <v>4.8000000000000001E-2</v>
      </c>
      <c r="K147" s="30">
        <v>0.109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2">
        <f t="shared" si="8"/>
        <v>0</v>
      </c>
      <c r="W147" s="31">
        <v>0</v>
      </c>
      <c r="X147" s="31">
        <v>0.71099999999999997</v>
      </c>
      <c r="Y147" s="31">
        <v>0</v>
      </c>
      <c r="Z147" s="32">
        <f t="shared" si="9"/>
        <v>0.71099999999999997</v>
      </c>
    </row>
    <row r="148" spans="1:26" x14ac:dyDescent="0.3">
      <c r="A148" s="6" t="s">
        <v>324</v>
      </c>
      <c r="B148" t="s">
        <v>325</v>
      </c>
      <c r="C148" s="14" t="s">
        <v>39</v>
      </c>
      <c r="D148" s="25">
        <v>23.914000000000001</v>
      </c>
      <c r="E148" s="25">
        <v>1.9119999999999999</v>
      </c>
      <c r="F148" s="25">
        <v>0.67200000000000004</v>
      </c>
      <c r="G148" s="25">
        <v>5.39</v>
      </c>
      <c r="H148" s="30">
        <v>31.888000000000002</v>
      </c>
      <c r="I148" s="25">
        <v>1.8240000000000001</v>
      </c>
      <c r="J148" s="25">
        <v>0.996</v>
      </c>
      <c r="K148" s="30">
        <v>2.8200000000000003</v>
      </c>
      <c r="L148" s="31">
        <v>0</v>
      </c>
      <c r="M148" s="31">
        <v>12</v>
      </c>
      <c r="N148" s="31">
        <v>2.82</v>
      </c>
      <c r="O148" s="31">
        <v>10</v>
      </c>
      <c r="P148" s="31">
        <v>4.5019999999999998</v>
      </c>
      <c r="Q148" s="31">
        <v>2.6869999999999998</v>
      </c>
      <c r="R148" s="31">
        <v>6.3</v>
      </c>
      <c r="S148" s="31">
        <v>1.8779999999999999</v>
      </c>
      <c r="T148" s="31">
        <v>0</v>
      </c>
      <c r="U148" s="31">
        <v>0</v>
      </c>
      <c r="V148" s="32">
        <f t="shared" si="8"/>
        <v>40.186999999999998</v>
      </c>
      <c r="W148" s="31">
        <v>0</v>
      </c>
      <c r="X148" s="31">
        <v>0</v>
      </c>
      <c r="Y148" s="31">
        <v>10.09</v>
      </c>
      <c r="Z148" s="32">
        <f t="shared" si="9"/>
        <v>10.09</v>
      </c>
    </row>
    <row r="149" spans="1:26" x14ac:dyDescent="0.3">
      <c r="A149" s="6" t="s">
        <v>326</v>
      </c>
      <c r="B149" t="s">
        <v>327</v>
      </c>
      <c r="C149" s="14" t="s">
        <v>39</v>
      </c>
      <c r="D149" s="25">
        <v>3.8290000000000002</v>
      </c>
      <c r="E149" s="25">
        <v>0.376</v>
      </c>
      <c r="F149" s="25">
        <v>0.13100000000000001</v>
      </c>
      <c r="G149" s="25">
        <v>0.98</v>
      </c>
      <c r="H149" s="30">
        <v>5.3160000000000007</v>
      </c>
      <c r="I149" s="25">
        <v>0.32300000000000001</v>
      </c>
      <c r="J149" s="25">
        <v>0.20599999999999999</v>
      </c>
      <c r="K149" s="30">
        <v>0.52900000000000003</v>
      </c>
      <c r="L149" s="31">
        <v>0</v>
      </c>
      <c r="M149" s="31">
        <v>4.5</v>
      </c>
      <c r="N149" s="31">
        <v>0.19400000000000001</v>
      </c>
      <c r="O149" s="31">
        <v>1</v>
      </c>
      <c r="P149" s="31">
        <v>0.57699999999999996</v>
      </c>
      <c r="Q149" s="31">
        <v>0.42399999999999999</v>
      </c>
      <c r="R149" s="31">
        <v>1</v>
      </c>
      <c r="S149" s="31">
        <v>0</v>
      </c>
      <c r="T149" s="31">
        <v>0</v>
      </c>
      <c r="U149" s="31">
        <v>0</v>
      </c>
      <c r="V149" s="32">
        <f t="shared" si="8"/>
        <v>7.6950000000000003</v>
      </c>
      <c r="W149" s="31">
        <v>0.57699999999999996</v>
      </c>
      <c r="X149" s="31">
        <v>0.68500000000000005</v>
      </c>
      <c r="Y149" s="31">
        <v>1.7829999999999999</v>
      </c>
      <c r="Z149" s="32">
        <f t="shared" si="9"/>
        <v>3.0449999999999999</v>
      </c>
    </row>
    <row r="150" spans="1:26" x14ac:dyDescent="0.3">
      <c r="A150" s="6" t="s">
        <v>328</v>
      </c>
      <c r="B150" t="s">
        <v>329</v>
      </c>
      <c r="C150" s="14" t="s">
        <v>39</v>
      </c>
      <c r="D150" s="25">
        <v>10.083</v>
      </c>
      <c r="E150" s="25">
        <v>0.76200000000000001</v>
      </c>
      <c r="F150" s="25">
        <v>0.26700000000000002</v>
      </c>
      <c r="G150" s="25">
        <v>2.258</v>
      </c>
      <c r="H150" s="30">
        <v>13.370000000000001</v>
      </c>
      <c r="I150" s="25">
        <v>0.76300000000000001</v>
      </c>
      <c r="J150" s="25">
        <v>0.38600000000000001</v>
      </c>
      <c r="K150" s="30">
        <v>1.149</v>
      </c>
      <c r="L150" s="31">
        <v>0</v>
      </c>
      <c r="M150" s="31">
        <v>7.0570000000000004</v>
      </c>
      <c r="N150" s="31">
        <v>0.45800000000000002</v>
      </c>
      <c r="O150" s="31">
        <v>0</v>
      </c>
      <c r="P150" s="31">
        <v>1.165</v>
      </c>
      <c r="Q150" s="31">
        <v>0.93799999999999994</v>
      </c>
      <c r="R150" s="31">
        <v>2</v>
      </c>
      <c r="S150" s="31">
        <v>0.32</v>
      </c>
      <c r="T150" s="31">
        <v>0.26600000000000001</v>
      </c>
      <c r="U150" s="31">
        <v>0</v>
      </c>
      <c r="V150" s="32">
        <f t="shared" si="8"/>
        <v>12.204000000000001</v>
      </c>
      <c r="W150" s="31">
        <v>0</v>
      </c>
      <c r="X150" s="31">
        <v>12.558</v>
      </c>
      <c r="Y150" s="31">
        <v>2.956</v>
      </c>
      <c r="Z150" s="32">
        <f t="shared" si="9"/>
        <v>15.513999999999999</v>
      </c>
    </row>
    <row r="151" spans="1:26" x14ac:dyDescent="0.3">
      <c r="A151" s="6" t="s">
        <v>330</v>
      </c>
      <c r="B151" t="s">
        <v>331</v>
      </c>
      <c r="C151" s="14" t="s">
        <v>39</v>
      </c>
      <c r="D151" s="25">
        <v>3.7879999999999998</v>
      </c>
      <c r="E151" s="25">
        <v>0.32700000000000001</v>
      </c>
      <c r="F151" s="25">
        <v>0.114</v>
      </c>
      <c r="G151" s="25">
        <v>0.91300000000000003</v>
      </c>
      <c r="H151" s="30">
        <v>5.1420000000000003</v>
      </c>
      <c r="I151" s="25">
        <v>0.30299999999999999</v>
      </c>
      <c r="J151" s="25">
        <v>0.17299999999999999</v>
      </c>
      <c r="K151" s="30">
        <v>0.47599999999999998</v>
      </c>
      <c r="L151" s="31">
        <v>0</v>
      </c>
      <c r="M151" s="31">
        <v>4.8</v>
      </c>
      <c r="N151" s="31">
        <v>0.27600000000000002</v>
      </c>
      <c r="O151" s="31">
        <v>0</v>
      </c>
      <c r="P151" s="31">
        <v>0.372</v>
      </c>
      <c r="Q151" s="31">
        <v>0.27600000000000002</v>
      </c>
      <c r="R151" s="31">
        <v>1.95</v>
      </c>
      <c r="S151" s="31">
        <v>0.49299999999999999</v>
      </c>
      <c r="T151" s="31">
        <v>0</v>
      </c>
      <c r="U151" s="31">
        <v>0</v>
      </c>
      <c r="V151" s="32">
        <f t="shared" si="8"/>
        <v>8.1669999999999998</v>
      </c>
      <c r="W151" s="31">
        <v>0.436</v>
      </c>
      <c r="X151" s="31">
        <v>4.0819999999999999</v>
      </c>
      <c r="Y151" s="31">
        <v>1.0960000000000001</v>
      </c>
      <c r="Z151" s="32">
        <f t="shared" si="9"/>
        <v>5.6139999999999999</v>
      </c>
    </row>
    <row r="152" spans="1:26" x14ac:dyDescent="0.3">
      <c r="A152" s="6" t="s">
        <v>332</v>
      </c>
      <c r="B152" t="s">
        <v>333</v>
      </c>
      <c r="C152" s="14" t="s">
        <v>39</v>
      </c>
      <c r="D152" s="25">
        <v>1.718</v>
      </c>
      <c r="E152" s="25">
        <v>0.153</v>
      </c>
      <c r="F152" s="25">
        <v>5.3999999999999999E-2</v>
      </c>
      <c r="G152" s="25">
        <v>0.41399999999999998</v>
      </c>
      <c r="H152" s="30">
        <v>2.339</v>
      </c>
      <c r="I152" s="25">
        <v>0.13700000000000001</v>
      </c>
      <c r="J152" s="25">
        <v>8.2000000000000003E-2</v>
      </c>
      <c r="K152" s="30">
        <v>0.21900000000000003</v>
      </c>
      <c r="L152" s="31">
        <v>0</v>
      </c>
      <c r="M152" s="31">
        <v>1.4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2">
        <f t="shared" si="8"/>
        <v>1.4</v>
      </c>
      <c r="W152" s="31">
        <v>0</v>
      </c>
      <c r="X152" s="31">
        <v>0.77700000000000002</v>
      </c>
      <c r="Y152" s="31">
        <v>0.39300000000000002</v>
      </c>
      <c r="Z152" s="32">
        <f t="shared" si="9"/>
        <v>1.17</v>
      </c>
    </row>
    <row r="153" spans="1:26" x14ac:dyDescent="0.3">
      <c r="A153" s="6" t="s">
        <v>334</v>
      </c>
      <c r="B153" t="s">
        <v>335</v>
      </c>
      <c r="C153" s="14" t="s">
        <v>39</v>
      </c>
      <c r="D153" s="25">
        <v>0.20100000000000001</v>
      </c>
      <c r="E153" s="25">
        <v>1.2999999999999999E-2</v>
      </c>
      <c r="F153" s="25">
        <v>5.0000000000000001E-3</v>
      </c>
      <c r="G153" s="25">
        <v>4.1000000000000002E-2</v>
      </c>
      <c r="H153" s="30">
        <v>0.26</v>
      </c>
      <c r="I153" s="25">
        <v>1.4999999999999999E-2</v>
      </c>
      <c r="J153" s="25">
        <v>7.0000000000000001E-3</v>
      </c>
      <c r="K153" s="30">
        <v>2.1999999999999999E-2</v>
      </c>
      <c r="L153" s="31">
        <v>0</v>
      </c>
      <c r="M153" s="31">
        <v>1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2">
        <f t="shared" si="8"/>
        <v>1</v>
      </c>
      <c r="W153" s="31">
        <v>0</v>
      </c>
      <c r="X153" s="31">
        <v>0</v>
      </c>
      <c r="Y153" s="31">
        <v>0</v>
      </c>
      <c r="Z153" s="32">
        <f t="shared" si="9"/>
        <v>0</v>
      </c>
    </row>
    <row r="154" spans="1:26" x14ac:dyDescent="0.3">
      <c r="A154" s="6" t="s">
        <v>336</v>
      </c>
      <c r="B154" t="s">
        <v>337</v>
      </c>
      <c r="C154" s="14" t="s">
        <v>39</v>
      </c>
      <c r="D154" s="25">
        <v>11.436999999999999</v>
      </c>
      <c r="E154" s="25">
        <v>0.96199999999999997</v>
      </c>
      <c r="F154" s="25">
        <v>0.33700000000000002</v>
      </c>
      <c r="G154" s="25">
        <v>2.6339999999999999</v>
      </c>
      <c r="H154" s="30">
        <v>15.37</v>
      </c>
      <c r="I154" s="25">
        <v>0.879</v>
      </c>
      <c r="J154" s="25">
        <v>0.51200000000000001</v>
      </c>
      <c r="K154" s="30">
        <v>1.391</v>
      </c>
      <c r="L154" s="31">
        <v>0</v>
      </c>
      <c r="M154" s="31">
        <v>11.2</v>
      </c>
      <c r="N154" s="31">
        <v>0.91300000000000003</v>
      </c>
      <c r="O154" s="31">
        <v>0</v>
      </c>
      <c r="P154" s="31">
        <v>1.611</v>
      </c>
      <c r="Q154" s="31">
        <v>0.22800000000000001</v>
      </c>
      <c r="R154" s="31">
        <v>3.8130000000000002</v>
      </c>
      <c r="S154" s="31">
        <v>0.22800000000000001</v>
      </c>
      <c r="T154" s="31">
        <v>0</v>
      </c>
      <c r="U154" s="31">
        <v>1.8260000000000001</v>
      </c>
      <c r="V154" s="32">
        <f t="shared" si="8"/>
        <v>19.819000000000003</v>
      </c>
      <c r="W154" s="31">
        <v>0.78</v>
      </c>
      <c r="X154" s="31">
        <v>7.6680000000000001</v>
      </c>
      <c r="Y154" s="31">
        <v>5.3719999999999999</v>
      </c>
      <c r="Z154" s="32">
        <f t="shared" si="9"/>
        <v>13.82</v>
      </c>
    </row>
    <row r="155" spans="1:26" x14ac:dyDescent="0.3">
      <c r="A155" s="6" t="s">
        <v>338</v>
      </c>
      <c r="B155" t="s">
        <v>339</v>
      </c>
      <c r="C155" s="14" t="s">
        <v>39</v>
      </c>
      <c r="D155" s="25">
        <v>3.06</v>
      </c>
      <c r="E155" s="25">
        <v>0.27400000000000002</v>
      </c>
      <c r="F155" s="25">
        <v>9.6000000000000002E-2</v>
      </c>
      <c r="G155" s="25">
        <v>0.748</v>
      </c>
      <c r="H155" s="30">
        <v>4.1779999999999999</v>
      </c>
      <c r="I155" s="25">
        <v>0.249</v>
      </c>
      <c r="J155" s="25">
        <v>0.14699999999999999</v>
      </c>
      <c r="K155" s="30">
        <v>0.39600000000000002</v>
      </c>
      <c r="L155" s="31">
        <v>0</v>
      </c>
      <c r="M155" s="31">
        <v>2.14</v>
      </c>
      <c r="N155" s="31">
        <v>0.26700000000000002</v>
      </c>
      <c r="O155" s="31">
        <v>0</v>
      </c>
      <c r="P155" s="31">
        <v>0</v>
      </c>
      <c r="Q155" s="31">
        <v>0.26700000000000002</v>
      </c>
      <c r="R155" s="31">
        <v>0</v>
      </c>
      <c r="S155" s="31">
        <v>0.16</v>
      </c>
      <c r="T155" s="31">
        <v>0</v>
      </c>
      <c r="U155" s="31">
        <v>0.26700000000000002</v>
      </c>
      <c r="V155" s="32">
        <f t="shared" si="8"/>
        <v>3.101</v>
      </c>
      <c r="W155" s="31">
        <v>0</v>
      </c>
      <c r="X155" s="31">
        <v>2.61</v>
      </c>
      <c r="Y155" s="31">
        <v>2.198</v>
      </c>
      <c r="Z155" s="32">
        <f t="shared" si="9"/>
        <v>4.8079999999999998</v>
      </c>
    </row>
    <row r="156" spans="1:26" x14ac:dyDescent="0.3">
      <c r="A156" s="6" t="s">
        <v>340</v>
      </c>
      <c r="B156" t="s">
        <v>341</v>
      </c>
      <c r="C156" s="14" t="s">
        <v>39</v>
      </c>
      <c r="D156" s="25">
        <v>0.997</v>
      </c>
      <c r="E156" s="25">
        <v>8.2000000000000003E-2</v>
      </c>
      <c r="F156" s="25">
        <v>2.9000000000000001E-2</v>
      </c>
      <c r="G156" s="25">
        <v>0.19800000000000001</v>
      </c>
      <c r="H156" s="30">
        <v>1.3059999999999998</v>
      </c>
      <c r="I156" s="25">
        <v>6.6000000000000003E-2</v>
      </c>
      <c r="J156" s="25">
        <v>4.7E-2</v>
      </c>
      <c r="K156" s="30">
        <v>0.113</v>
      </c>
      <c r="L156" s="31">
        <v>0</v>
      </c>
      <c r="M156" s="31">
        <v>0.75</v>
      </c>
      <c r="N156" s="31">
        <v>0</v>
      </c>
      <c r="O156" s="31">
        <v>0</v>
      </c>
      <c r="P156" s="31">
        <v>0</v>
      </c>
      <c r="Q156" s="31">
        <v>0</v>
      </c>
      <c r="R156" s="31">
        <v>0.192</v>
      </c>
      <c r="S156" s="31">
        <v>0</v>
      </c>
      <c r="T156" s="31">
        <v>0</v>
      </c>
      <c r="U156" s="31">
        <v>0</v>
      </c>
      <c r="V156" s="32">
        <f t="shared" si="8"/>
        <v>0.94199999999999995</v>
      </c>
      <c r="W156" s="31">
        <v>0</v>
      </c>
      <c r="X156" s="31">
        <v>0</v>
      </c>
      <c r="Y156" s="31">
        <v>0</v>
      </c>
      <c r="Z156" s="32">
        <f t="shared" si="9"/>
        <v>0</v>
      </c>
    </row>
    <row r="157" spans="1:26" x14ac:dyDescent="0.3">
      <c r="A157" s="6" t="s">
        <v>342</v>
      </c>
      <c r="B157" t="s">
        <v>343</v>
      </c>
      <c r="C157" s="14" t="s">
        <v>39</v>
      </c>
      <c r="D157" s="25">
        <v>23.823</v>
      </c>
      <c r="E157" s="25">
        <v>1.7310000000000001</v>
      </c>
      <c r="F157" s="25">
        <v>0.60399999999999998</v>
      </c>
      <c r="G157" s="25">
        <v>4.6840000000000002</v>
      </c>
      <c r="H157" s="30">
        <v>30.842000000000002</v>
      </c>
      <c r="I157" s="25">
        <v>1.5509999999999999</v>
      </c>
      <c r="J157" s="25">
        <v>0.93200000000000005</v>
      </c>
      <c r="K157" s="30">
        <v>2.4830000000000001</v>
      </c>
      <c r="L157" s="31">
        <v>0</v>
      </c>
      <c r="M157" s="31">
        <v>16.62</v>
      </c>
      <c r="N157" s="31">
        <v>0.58499999999999996</v>
      </c>
      <c r="O157" s="31">
        <v>5.806</v>
      </c>
      <c r="P157" s="31">
        <v>2.839</v>
      </c>
      <c r="Q157" s="31">
        <v>1.2649999999999999</v>
      </c>
      <c r="R157" s="31">
        <v>5.4779999999999998</v>
      </c>
      <c r="S157" s="31">
        <v>0.435</v>
      </c>
      <c r="T157" s="31">
        <v>0.25600000000000001</v>
      </c>
      <c r="U157" s="31">
        <v>0</v>
      </c>
      <c r="V157" s="32">
        <f t="shared" si="8"/>
        <v>33.284000000000006</v>
      </c>
      <c r="W157" s="31">
        <v>0</v>
      </c>
      <c r="X157" s="31">
        <v>26.036000000000001</v>
      </c>
      <c r="Y157" s="31">
        <v>3.6040000000000001</v>
      </c>
      <c r="Z157" s="32">
        <f t="shared" si="9"/>
        <v>29.64</v>
      </c>
    </row>
    <row r="158" spans="1:26" x14ac:dyDescent="0.3">
      <c r="A158" s="6" t="s">
        <v>344</v>
      </c>
      <c r="B158" t="s">
        <v>345</v>
      </c>
      <c r="C158" s="14" t="s">
        <v>39</v>
      </c>
      <c r="D158" s="25">
        <v>1.758</v>
      </c>
      <c r="E158" s="25">
        <v>0.11899999999999999</v>
      </c>
      <c r="F158" s="25">
        <v>4.2000000000000003E-2</v>
      </c>
      <c r="G158" s="25">
        <v>0.32600000000000001</v>
      </c>
      <c r="H158" s="30">
        <v>2.2450000000000001</v>
      </c>
      <c r="I158" s="25">
        <v>0.109</v>
      </c>
      <c r="J158" s="25">
        <v>6.3E-2</v>
      </c>
      <c r="K158" s="30">
        <v>0.17199999999999999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2">
        <f t="shared" si="8"/>
        <v>0</v>
      </c>
      <c r="W158" s="31">
        <v>0</v>
      </c>
      <c r="X158" s="31">
        <v>0</v>
      </c>
      <c r="Y158" s="31">
        <v>0.49399999999999999</v>
      </c>
      <c r="Z158" s="32">
        <f t="shared" si="9"/>
        <v>0.49399999999999999</v>
      </c>
    </row>
    <row r="159" spans="1:26" x14ac:dyDescent="0.3">
      <c r="A159" s="6" t="s">
        <v>346</v>
      </c>
      <c r="B159" t="s">
        <v>347</v>
      </c>
      <c r="C159" s="14" t="s">
        <v>39</v>
      </c>
      <c r="D159" s="25">
        <v>2.8919999999999999</v>
      </c>
      <c r="E159" s="25">
        <v>0.187</v>
      </c>
      <c r="F159" s="25">
        <v>6.5000000000000002E-2</v>
      </c>
      <c r="G159" s="25">
        <v>0.52900000000000003</v>
      </c>
      <c r="H159" s="30">
        <v>3.6729999999999996</v>
      </c>
      <c r="I159" s="25">
        <v>0.17699999999999999</v>
      </c>
      <c r="J159" s="25">
        <v>9.7000000000000003E-2</v>
      </c>
      <c r="K159" s="30">
        <v>0.27400000000000002</v>
      </c>
      <c r="L159" s="31">
        <v>0</v>
      </c>
      <c r="M159" s="31">
        <v>2</v>
      </c>
      <c r="N159" s="31">
        <v>0</v>
      </c>
      <c r="O159" s="31">
        <v>0</v>
      </c>
      <c r="P159" s="31">
        <v>0</v>
      </c>
      <c r="Q159" s="31">
        <v>0.223</v>
      </c>
      <c r="R159" s="31">
        <v>0</v>
      </c>
      <c r="S159" s="31">
        <v>0</v>
      </c>
      <c r="T159" s="31">
        <v>0</v>
      </c>
      <c r="U159" s="31">
        <v>0</v>
      </c>
      <c r="V159" s="32">
        <f t="shared" si="8"/>
        <v>2.2229999999999999</v>
      </c>
      <c r="W159" s="31">
        <v>0</v>
      </c>
      <c r="X159" s="31">
        <v>0</v>
      </c>
      <c r="Y159" s="31">
        <v>0.55200000000000005</v>
      </c>
      <c r="Z159" s="32">
        <f t="shared" si="9"/>
        <v>0.55200000000000005</v>
      </c>
    </row>
    <row r="160" spans="1:26" x14ac:dyDescent="0.3">
      <c r="A160" s="6" t="s">
        <v>348</v>
      </c>
      <c r="B160" t="s">
        <v>349</v>
      </c>
      <c r="C160" s="14" t="s">
        <v>39</v>
      </c>
      <c r="D160" s="25">
        <v>4.3869999999999996</v>
      </c>
      <c r="E160" s="25">
        <v>0.32400000000000001</v>
      </c>
      <c r="F160" s="25">
        <v>0.113</v>
      </c>
      <c r="G160" s="25">
        <v>0.90600000000000003</v>
      </c>
      <c r="H160" s="30">
        <v>5.7299999999999995</v>
      </c>
      <c r="I160" s="25">
        <v>0.29899999999999999</v>
      </c>
      <c r="J160" s="25">
        <v>0.17100000000000001</v>
      </c>
      <c r="K160" s="30">
        <v>0.47</v>
      </c>
      <c r="L160" s="31">
        <v>0</v>
      </c>
      <c r="M160" s="31">
        <v>5.82</v>
      </c>
      <c r="N160" s="31">
        <v>0.26100000000000001</v>
      </c>
      <c r="O160" s="31">
        <v>0</v>
      </c>
      <c r="P160" s="31">
        <v>0.78200000000000003</v>
      </c>
      <c r="Q160" s="31">
        <v>0.52200000000000002</v>
      </c>
      <c r="R160" s="31">
        <v>1</v>
      </c>
      <c r="S160" s="31">
        <v>0</v>
      </c>
      <c r="T160" s="31">
        <v>0</v>
      </c>
      <c r="U160" s="31">
        <v>0</v>
      </c>
      <c r="V160" s="32">
        <f t="shared" si="8"/>
        <v>8.3850000000000016</v>
      </c>
      <c r="W160" s="31">
        <v>0</v>
      </c>
      <c r="X160" s="31">
        <v>0</v>
      </c>
      <c r="Y160" s="31">
        <v>1.32</v>
      </c>
      <c r="Z160" s="32">
        <f t="shared" si="9"/>
        <v>1.32</v>
      </c>
    </row>
    <row r="161" spans="1:26" x14ac:dyDescent="0.3">
      <c r="A161" s="6" t="s">
        <v>350</v>
      </c>
      <c r="B161" t="s">
        <v>351</v>
      </c>
      <c r="C161" s="14" t="s">
        <v>39</v>
      </c>
      <c r="D161" s="25">
        <v>0.13300000000000001</v>
      </c>
      <c r="E161" s="25">
        <v>0.02</v>
      </c>
      <c r="F161" s="25">
        <v>7.0000000000000001E-3</v>
      </c>
      <c r="G161" s="25">
        <v>4.4999999999999998E-2</v>
      </c>
      <c r="H161" s="30">
        <v>0.20500000000000002</v>
      </c>
      <c r="I161" s="25">
        <v>1.4E-2</v>
      </c>
      <c r="J161" s="25">
        <v>1.2E-2</v>
      </c>
      <c r="K161" s="30">
        <v>2.6000000000000002E-2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2">
        <f t="shared" si="8"/>
        <v>0</v>
      </c>
      <c r="W161" s="31">
        <v>0</v>
      </c>
      <c r="X161" s="31">
        <v>0</v>
      </c>
      <c r="Y161" s="31">
        <v>0</v>
      </c>
      <c r="Z161" s="32">
        <f t="shared" si="9"/>
        <v>0</v>
      </c>
    </row>
    <row r="162" spans="1:26" x14ac:dyDescent="0.3">
      <c r="A162" s="6" t="s">
        <v>352</v>
      </c>
      <c r="B162" t="s">
        <v>353</v>
      </c>
      <c r="C162" s="14" t="s">
        <v>39</v>
      </c>
      <c r="D162" s="25">
        <v>18.388999999999999</v>
      </c>
      <c r="E162" s="25">
        <v>1.2110000000000001</v>
      </c>
      <c r="F162" s="25">
        <v>0.42299999999999999</v>
      </c>
      <c r="G162" s="25">
        <v>3.4020000000000001</v>
      </c>
      <c r="H162" s="30">
        <v>23.424999999999997</v>
      </c>
      <c r="I162" s="25">
        <v>1.1339999999999999</v>
      </c>
      <c r="J162" s="25">
        <v>0.63700000000000001</v>
      </c>
      <c r="K162" s="30">
        <v>1.7709999999999999</v>
      </c>
      <c r="L162" s="31">
        <v>0</v>
      </c>
      <c r="M162" s="31">
        <v>17.638999999999999</v>
      </c>
      <c r="N162" s="31">
        <v>0.90100000000000002</v>
      </c>
      <c r="O162" s="31">
        <v>0</v>
      </c>
      <c r="P162" s="31">
        <v>2.9279999999999999</v>
      </c>
      <c r="Q162" s="31">
        <v>0</v>
      </c>
      <c r="R162" s="31">
        <v>4.2</v>
      </c>
      <c r="S162" s="31">
        <v>0</v>
      </c>
      <c r="T162" s="31">
        <v>2</v>
      </c>
      <c r="U162" s="31">
        <v>0</v>
      </c>
      <c r="V162" s="32">
        <f t="shared" si="8"/>
        <v>27.667999999999999</v>
      </c>
      <c r="W162" s="31">
        <v>0</v>
      </c>
      <c r="X162" s="31">
        <v>9.5129999999999999</v>
      </c>
      <c r="Y162" s="31">
        <v>6.3289999999999997</v>
      </c>
      <c r="Z162" s="32">
        <f t="shared" si="9"/>
        <v>15.841999999999999</v>
      </c>
    </row>
    <row r="163" spans="1:26" x14ac:dyDescent="0.3">
      <c r="A163" s="6" t="s">
        <v>354</v>
      </c>
      <c r="B163" t="s">
        <v>355</v>
      </c>
      <c r="C163" s="14" t="s">
        <v>111</v>
      </c>
      <c r="D163" s="25">
        <v>1.8720000000000001</v>
      </c>
      <c r="E163" s="25">
        <v>0.122</v>
      </c>
      <c r="F163" s="25">
        <v>4.2000000000000003E-2</v>
      </c>
      <c r="G163" s="25">
        <v>0.34499999999999997</v>
      </c>
      <c r="H163" s="30">
        <v>2.3810000000000002</v>
      </c>
      <c r="I163" s="25">
        <v>0.115</v>
      </c>
      <c r="J163" s="25">
        <v>6.4000000000000001E-2</v>
      </c>
      <c r="K163" s="30">
        <v>0.17899999999999999</v>
      </c>
      <c r="L163" s="31">
        <v>0</v>
      </c>
      <c r="M163" s="31">
        <v>4</v>
      </c>
      <c r="N163" s="31">
        <v>0</v>
      </c>
      <c r="O163" s="31">
        <v>0</v>
      </c>
      <c r="P163" s="31">
        <v>0</v>
      </c>
      <c r="Q163" s="31">
        <v>0</v>
      </c>
      <c r="R163" s="31">
        <v>1</v>
      </c>
      <c r="S163" s="31">
        <v>0</v>
      </c>
      <c r="T163" s="31">
        <v>0</v>
      </c>
      <c r="U163" s="31">
        <v>0</v>
      </c>
      <c r="V163" s="32">
        <f t="shared" si="8"/>
        <v>5</v>
      </c>
      <c r="W163" s="31">
        <v>0</v>
      </c>
      <c r="X163" s="31">
        <v>0</v>
      </c>
      <c r="Y163" s="31">
        <v>0</v>
      </c>
      <c r="Z163" s="32">
        <f t="shared" si="9"/>
        <v>0</v>
      </c>
    </row>
    <row r="164" spans="1:26" x14ac:dyDescent="0.3">
      <c r="A164" s="6" t="s">
        <v>356</v>
      </c>
      <c r="B164" t="s">
        <v>357</v>
      </c>
      <c r="C164" s="14" t="s">
        <v>39</v>
      </c>
      <c r="D164" s="25">
        <v>41.673999999999999</v>
      </c>
      <c r="E164" s="25">
        <v>3.0510000000000002</v>
      </c>
      <c r="F164" s="25">
        <v>1.069</v>
      </c>
      <c r="G164" s="25">
        <v>8.5020000000000007</v>
      </c>
      <c r="H164" s="30">
        <v>54.296000000000006</v>
      </c>
      <c r="I164" s="25">
        <v>2.8490000000000002</v>
      </c>
      <c r="J164" s="25">
        <v>1.6080000000000001</v>
      </c>
      <c r="K164" s="30">
        <v>4.4570000000000007</v>
      </c>
      <c r="L164" s="31">
        <v>0</v>
      </c>
      <c r="M164" s="31">
        <v>32</v>
      </c>
      <c r="N164" s="31">
        <v>3.6389999999999998</v>
      </c>
      <c r="O164" s="31">
        <v>7</v>
      </c>
      <c r="P164" s="31">
        <v>7.92</v>
      </c>
      <c r="Q164" s="31">
        <v>6.5590000000000002</v>
      </c>
      <c r="R164" s="31">
        <v>13.898999999999999</v>
      </c>
      <c r="S164" s="31">
        <v>1.196</v>
      </c>
      <c r="T164" s="31">
        <v>0</v>
      </c>
      <c r="U164" s="31">
        <v>0</v>
      </c>
      <c r="V164" s="32">
        <f t="shared" si="8"/>
        <v>72.212999999999994</v>
      </c>
      <c r="W164" s="31">
        <v>0.77400000000000002</v>
      </c>
      <c r="X164" s="31">
        <v>14.859</v>
      </c>
      <c r="Y164" s="31">
        <v>5.1989999999999998</v>
      </c>
      <c r="Z164" s="32">
        <f t="shared" si="9"/>
        <v>20.832000000000001</v>
      </c>
    </row>
    <row r="165" spans="1:26" x14ac:dyDescent="0.3">
      <c r="A165" s="6" t="s">
        <v>358</v>
      </c>
      <c r="B165" t="s">
        <v>359</v>
      </c>
      <c r="C165" s="14" t="s">
        <v>39</v>
      </c>
      <c r="D165" s="25">
        <v>3.5760000000000001</v>
      </c>
      <c r="E165" s="25">
        <v>0.26600000000000001</v>
      </c>
      <c r="F165" s="25">
        <v>9.1999999999999998E-2</v>
      </c>
      <c r="G165" s="25">
        <v>0.67600000000000005</v>
      </c>
      <c r="H165" s="30">
        <v>4.6100000000000003</v>
      </c>
      <c r="I165" s="25">
        <v>0.22800000000000001</v>
      </c>
      <c r="J165" s="25">
        <v>0.14599999999999999</v>
      </c>
      <c r="K165" s="30">
        <v>0.374</v>
      </c>
      <c r="L165" s="31">
        <v>0</v>
      </c>
      <c r="M165" s="31">
        <v>1.95</v>
      </c>
      <c r="N165" s="31">
        <v>0</v>
      </c>
      <c r="O165" s="31">
        <v>0</v>
      </c>
      <c r="P165" s="31">
        <v>0.43</v>
      </c>
      <c r="Q165" s="31">
        <v>0.215</v>
      </c>
      <c r="R165" s="31">
        <v>0.80300000000000005</v>
      </c>
      <c r="S165" s="31">
        <v>0</v>
      </c>
      <c r="T165" s="31">
        <v>0</v>
      </c>
      <c r="U165" s="31">
        <v>0</v>
      </c>
      <c r="V165" s="32">
        <f t="shared" si="8"/>
        <v>3.3979999999999997</v>
      </c>
      <c r="W165" s="31">
        <v>0</v>
      </c>
      <c r="X165" s="31">
        <v>0.46700000000000003</v>
      </c>
      <c r="Y165" s="31">
        <v>0.72199999999999998</v>
      </c>
      <c r="Z165" s="32">
        <f t="shared" si="9"/>
        <v>1.1890000000000001</v>
      </c>
    </row>
    <row r="166" spans="1:26" x14ac:dyDescent="0.3">
      <c r="A166" s="6" t="s">
        <v>360</v>
      </c>
      <c r="B166" t="s">
        <v>361</v>
      </c>
      <c r="C166" s="14" t="s">
        <v>39</v>
      </c>
      <c r="D166" s="25">
        <v>1.6990000000000001</v>
      </c>
      <c r="E166" s="25">
        <v>0.14899999999999999</v>
      </c>
      <c r="F166" s="25">
        <v>5.1999999999999998E-2</v>
      </c>
      <c r="G166" s="25">
        <v>0.41099999999999998</v>
      </c>
      <c r="H166" s="30">
        <v>2.3109999999999999</v>
      </c>
      <c r="I166" s="25">
        <v>0.13600000000000001</v>
      </c>
      <c r="J166" s="25">
        <v>7.9000000000000001E-2</v>
      </c>
      <c r="K166" s="30">
        <v>0.21500000000000002</v>
      </c>
      <c r="L166" s="31">
        <v>0</v>
      </c>
      <c r="M166" s="31">
        <v>0.8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2">
        <f t="shared" si="8"/>
        <v>0.8</v>
      </c>
      <c r="W166" s="31">
        <v>0</v>
      </c>
      <c r="X166" s="31">
        <v>0.92900000000000005</v>
      </c>
      <c r="Y166" s="31">
        <v>0.44600000000000001</v>
      </c>
      <c r="Z166" s="32">
        <f t="shared" si="9"/>
        <v>1.375</v>
      </c>
    </row>
    <row r="167" spans="1:26" x14ac:dyDescent="0.3">
      <c r="A167" s="6" t="s">
        <v>362</v>
      </c>
      <c r="B167" t="s">
        <v>363</v>
      </c>
      <c r="C167" s="14" t="s">
        <v>39</v>
      </c>
      <c r="D167" s="25">
        <v>0.98799999999999999</v>
      </c>
      <c r="E167" s="25">
        <v>6.2E-2</v>
      </c>
      <c r="F167" s="25">
        <v>2.1999999999999999E-2</v>
      </c>
      <c r="G167" s="25">
        <v>0.18</v>
      </c>
      <c r="H167" s="30">
        <v>1.252</v>
      </c>
      <c r="I167" s="25">
        <v>6.0999999999999999E-2</v>
      </c>
      <c r="J167" s="25">
        <v>3.2000000000000001E-2</v>
      </c>
      <c r="K167" s="30">
        <v>9.2999999999999999E-2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2">
        <f t="shared" si="8"/>
        <v>0</v>
      </c>
      <c r="W167" s="31">
        <v>0</v>
      </c>
      <c r="X167" s="31">
        <v>0</v>
      </c>
      <c r="Y167" s="31">
        <v>0</v>
      </c>
      <c r="Z167" s="32">
        <f t="shared" si="9"/>
        <v>0</v>
      </c>
    </row>
    <row r="168" spans="1:26" x14ac:dyDescent="0.3">
      <c r="A168" s="6" t="s">
        <v>364</v>
      </c>
      <c r="B168" t="s">
        <v>365</v>
      </c>
      <c r="C168" s="14" t="s">
        <v>39</v>
      </c>
      <c r="D168" s="25">
        <v>0.34100000000000003</v>
      </c>
      <c r="E168" s="25">
        <v>3.5999999999999997E-2</v>
      </c>
      <c r="F168" s="25">
        <v>1.2E-2</v>
      </c>
      <c r="G168" s="25">
        <v>0.08</v>
      </c>
      <c r="H168" s="30">
        <v>0.46900000000000003</v>
      </c>
      <c r="I168" s="25">
        <v>2.5000000000000001E-2</v>
      </c>
      <c r="J168" s="25">
        <v>2.1000000000000001E-2</v>
      </c>
      <c r="K168" s="30">
        <v>4.5999999999999999E-2</v>
      </c>
      <c r="L168" s="31">
        <v>0</v>
      </c>
      <c r="M168" s="31">
        <v>0.53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2">
        <f t="shared" si="8"/>
        <v>0.53</v>
      </c>
      <c r="W168" s="31">
        <v>0</v>
      </c>
      <c r="X168" s="31">
        <v>0</v>
      </c>
      <c r="Y168" s="31">
        <v>0.67300000000000004</v>
      </c>
      <c r="Z168" s="32">
        <f t="shared" si="9"/>
        <v>0.67300000000000004</v>
      </c>
    </row>
    <row r="169" spans="1:26" x14ac:dyDescent="0.3">
      <c r="A169" s="6" t="s">
        <v>366</v>
      </c>
      <c r="B169" t="s">
        <v>367</v>
      </c>
      <c r="C169" s="14" t="s">
        <v>39</v>
      </c>
      <c r="D169" s="25">
        <v>2.6659999999999999</v>
      </c>
      <c r="E169" s="25">
        <v>0.18</v>
      </c>
      <c r="F169" s="25">
        <v>6.3E-2</v>
      </c>
      <c r="G169" s="25">
        <v>0.495</v>
      </c>
      <c r="H169" s="30">
        <v>3.4040000000000004</v>
      </c>
      <c r="I169" s="25">
        <v>0.16500000000000001</v>
      </c>
      <c r="J169" s="25">
        <v>9.5000000000000001E-2</v>
      </c>
      <c r="K169" s="30">
        <v>0.26</v>
      </c>
      <c r="L169" s="31">
        <v>0</v>
      </c>
      <c r="M169" s="31">
        <v>2.8</v>
      </c>
      <c r="N169" s="31">
        <v>0</v>
      </c>
      <c r="O169" s="31">
        <v>0</v>
      </c>
      <c r="P169" s="31">
        <v>0.60199999999999998</v>
      </c>
      <c r="Q169" s="31">
        <v>0.30099999999999999</v>
      </c>
      <c r="R169" s="31">
        <v>0</v>
      </c>
      <c r="S169" s="31">
        <v>0</v>
      </c>
      <c r="T169" s="31">
        <v>0</v>
      </c>
      <c r="U169" s="31">
        <v>0</v>
      </c>
      <c r="V169" s="32">
        <f t="shared" si="8"/>
        <v>3.7029999999999998</v>
      </c>
      <c r="W169" s="31">
        <v>0</v>
      </c>
      <c r="X169" s="31">
        <v>0</v>
      </c>
      <c r="Y169" s="31">
        <v>1.2749999999999999</v>
      </c>
      <c r="Z169" s="32">
        <f t="shared" si="9"/>
        <v>1.2749999999999999</v>
      </c>
    </row>
    <row r="170" spans="1:26" x14ac:dyDescent="0.3">
      <c r="A170" s="6" t="s">
        <v>368</v>
      </c>
      <c r="B170" t="s">
        <v>369</v>
      </c>
      <c r="C170" s="14" t="s">
        <v>39</v>
      </c>
      <c r="D170" s="25">
        <v>3.254</v>
      </c>
      <c r="E170" s="25">
        <v>0.26600000000000001</v>
      </c>
      <c r="F170" s="25">
        <v>9.1999999999999998E-2</v>
      </c>
      <c r="G170" s="25">
        <v>0.76100000000000001</v>
      </c>
      <c r="H170" s="30">
        <v>4.3730000000000002</v>
      </c>
      <c r="I170" s="25">
        <v>0.255</v>
      </c>
      <c r="J170" s="25">
        <v>0.13900000000000001</v>
      </c>
      <c r="K170" s="30">
        <v>0.39400000000000002</v>
      </c>
      <c r="L170" s="31">
        <v>0</v>
      </c>
      <c r="M170" s="31">
        <v>0.36</v>
      </c>
      <c r="N170" s="31">
        <v>0</v>
      </c>
      <c r="O170" s="31">
        <v>0</v>
      </c>
      <c r="P170" s="31">
        <v>0.45100000000000001</v>
      </c>
      <c r="Q170" s="31">
        <v>0.22600000000000001</v>
      </c>
      <c r="R170" s="31">
        <v>1.3109999999999999</v>
      </c>
      <c r="S170" s="31">
        <v>0</v>
      </c>
      <c r="T170" s="31">
        <v>0</v>
      </c>
      <c r="U170" s="31">
        <v>0</v>
      </c>
      <c r="V170" s="32">
        <f t="shared" si="8"/>
        <v>2.3479999999999999</v>
      </c>
      <c r="W170" s="31">
        <v>0</v>
      </c>
      <c r="X170" s="31">
        <v>2.0720000000000001</v>
      </c>
      <c r="Y170" s="31">
        <v>0.75800000000000001</v>
      </c>
      <c r="Z170" s="32">
        <f t="shared" si="9"/>
        <v>2.83</v>
      </c>
    </row>
    <row r="171" spans="1:26" x14ac:dyDescent="0.3">
      <c r="A171" s="6" t="s">
        <v>370</v>
      </c>
      <c r="B171" t="s">
        <v>371</v>
      </c>
      <c r="C171" s="14" t="s">
        <v>39</v>
      </c>
      <c r="D171" s="25">
        <v>4.9210000000000003</v>
      </c>
      <c r="E171" s="25">
        <v>0.39900000000000002</v>
      </c>
      <c r="F171" s="25">
        <v>0.13900000000000001</v>
      </c>
      <c r="G171" s="25">
        <v>1.0469999999999999</v>
      </c>
      <c r="H171" s="30">
        <v>6.5060000000000002</v>
      </c>
      <c r="I171" s="25">
        <v>0.34599999999999997</v>
      </c>
      <c r="J171" s="25">
        <v>0.218</v>
      </c>
      <c r="K171" s="30">
        <v>0.56399999999999995</v>
      </c>
      <c r="L171" s="31">
        <v>0</v>
      </c>
      <c r="M171" s="31">
        <v>4.681</v>
      </c>
      <c r="N171" s="31">
        <v>0.251</v>
      </c>
      <c r="O171" s="31">
        <v>0</v>
      </c>
      <c r="P171" s="31">
        <v>0.70199999999999996</v>
      </c>
      <c r="Q171" s="31">
        <v>0.251</v>
      </c>
      <c r="R171" s="31">
        <v>0</v>
      </c>
      <c r="S171" s="31">
        <v>0</v>
      </c>
      <c r="T171" s="31">
        <v>0</v>
      </c>
      <c r="U171" s="31">
        <v>0</v>
      </c>
      <c r="V171" s="32">
        <f t="shared" si="8"/>
        <v>5.8850000000000007</v>
      </c>
      <c r="W171" s="31">
        <v>0.58699999999999997</v>
      </c>
      <c r="X171" s="31">
        <v>0</v>
      </c>
      <c r="Y171" s="31">
        <v>1.58</v>
      </c>
      <c r="Z171" s="32">
        <f t="shared" si="9"/>
        <v>2.1669999999999998</v>
      </c>
    </row>
    <row r="172" spans="1:26" x14ac:dyDescent="0.3">
      <c r="A172" s="6" t="s">
        <v>372</v>
      </c>
      <c r="B172" t="s">
        <v>373</v>
      </c>
      <c r="C172" s="14" t="s">
        <v>39</v>
      </c>
      <c r="D172" s="25">
        <v>1.9359999999999999</v>
      </c>
      <c r="E172" s="25">
        <v>0.13600000000000001</v>
      </c>
      <c r="F172" s="25">
        <v>4.7E-2</v>
      </c>
      <c r="G172" s="25">
        <v>0.372</v>
      </c>
      <c r="H172" s="30">
        <v>2.4910000000000001</v>
      </c>
      <c r="I172" s="25">
        <v>0.122</v>
      </c>
      <c r="J172" s="25">
        <v>7.2999999999999995E-2</v>
      </c>
      <c r="K172" s="30">
        <v>0.19500000000000001</v>
      </c>
      <c r="L172" s="31">
        <v>0</v>
      </c>
      <c r="M172" s="31">
        <v>0.14799999999999999</v>
      </c>
      <c r="N172" s="31">
        <v>0</v>
      </c>
      <c r="O172" s="31">
        <v>0</v>
      </c>
      <c r="P172" s="31">
        <v>0.189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2">
        <f t="shared" si="8"/>
        <v>0.33699999999999997</v>
      </c>
      <c r="W172" s="31">
        <v>0.80800000000000005</v>
      </c>
      <c r="X172" s="31">
        <v>0</v>
      </c>
      <c r="Y172" s="31">
        <v>1.6970000000000001</v>
      </c>
      <c r="Z172" s="32">
        <f t="shared" si="9"/>
        <v>2.5049999999999999</v>
      </c>
    </row>
    <row r="173" spans="1:26" x14ac:dyDescent="0.3">
      <c r="A173" s="6" t="s">
        <v>374</v>
      </c>
      <c r="B173" t="s">
        <v>375</v>
      </c>
      <c r="C173" s="14" t="s">
        <v>39</v>
      </c>
      <c r="D173" s="25">
        <v>6.2030000000000003</v>
      </c>
      <c r="E173" s="25">
        <v>0.40600000000000003</v>
      </c>
      <c r="F173" s="25">
        <v>0.14199999999999999</v>
      </c>
      <c r="G173" s="25">
        <v>1.1479999999999999</v>
      </c>
      <c r="H173" s="30">
        <v>7.899</v>
      </c>
      <c r="I173" s="25">
        <v>0.38200000000000001</v>
      </c>
      <c r="J173" s="25">
        <v>0.21299999999999999</v>
      </c>
      <c r="K173" s="30">
        <v>0.59499999999999997</v>
      </c>
      <c r="L173" s="31">
        <v>0</v>
      </c>
      <c r="M173" s="31">
        <v>5.81</v>
      </c>
      <c r="N173" s="31">
        <v>0</v>
      </c>
      <c r="O173" s="31">
        <v>0</v>
      </c>
      <c r="P173" s="31">
        <v>0.14099999999999999</v>
      </c>
      <c r="Q173" s="31">
        <v>0.51700000000000002</v>
      </c>
      <c r="R173" s="31">
        <v>0</v>
      </c>
      <c r="S173" s="31">
        <v>0.24</v>
      </c>
      <c r="T173" s="31">
        <v>0</v>
      </c>
      <c r="U173" s="31">
        <v>0</v>
      </c>
      <c r="V173" s="32">
        <f t="shared" si="8"/>
        <v>6.7080000000000002</v>
      </c>
      <c r="W173" s="31">
        <v>0</v>
      </c>
      <c r="X173" s="31">
        <v>0</v>
      </c>
      <c r="Y173" s="31">
        <v>1.2450000000000001</v>
      </c>
      <c r="Z173" s="32">
        <f t="shared" si="9"/>
        <v>1.2450000000000001</v>
      </c>
    </row>
    <row r="174" spans="1:26" x14ac:dyDescent="0.3">
      <c r="A174" s="6" t="s">
        <v>376</v>
      </c>
      <c r="B174" t="s">
        <v>377</v>
      </c>
      <c r="C174" s="14" t="s">
        <v>39</v>
      </c>
      <c r="D174" s="25">
        <v>12.313000000000001</v>
      </c>
      <c r="E174" s="25">
        <v>1.05</v>
      </c>
      <c r="F174" s="25">
        <v>0.36899999999999999</v>
      </c>
      <c r="G174" s="25">
        <v>2.9049999999999998</v>
      </c>
      <c r="H174" s="30">
        <v>16.637</v>
      </c>
      <c r="I174" s="25">
        <v>0.97499999999999998</v>
      </c>
      <c r="J174" s="25">
        <v>0.55500000000000005</v>
      </c>
      <c r="K174" s="30">
        <v>1.53</v>
      </c>
      <c r="L174" s="31">
        <v>0</v>
      </c>
      <c r="M174" s="31">
        <v>14.2</v>
      </c>
      <c r="N174" s="31">
        <v>0.69</v>
      </c>
      <c r="O174" s="31">
        <v>0</v>
      </c>
      <c r="P174" s="31">
        <v>1.6319999999999999</v>
      </c>
      <c r="Q174" s="31">
        <v>1.1990000000000001</v>
      </c>
      <c r="R174" s="31">
        <v>0</v>
      </c>
      <c r="S174" s="31">
        <v>0.19900000000000001</v>
      </c>
      <c r="T174" s="31">
        <v>0</v>
      </c>
      <c r="U174" s="31">
        <v>0.72699999999999998</v>
      </c>
      <c r="V174" s="32">
        <f t="shared" si="8"/>
        <v>18.647000000000002</v>
      </c>
      <c r="W174" s="31">
        <v>0</v>
      </c>
      <c r="X174" s="31">
        <v>11.032</v>
      </c>
      <c r="Y174" s="31">
        <v>0.51100000000000001</v>
      </c>
      <c r="Z174" s="32">
        <f t="shared" si="9"/>
        <v>11.542999999999999</v>
      </c>
    </row>
    <row r="175" spans="1:26" x14ac:dyDescent="0.3">
      <c r="A175" s="6" t="s">
        <v>378</v>
      </c>
      <c r="B175" t="s">
        <v>379</v>
      </c>
      <c r="C175" s="14" t="s">
        <v>39</v>
      </c>
      <c r="D175" s="25">
        <v>5.6050000000000004</v>
      </c>
      <c r="E175" s="25">
        <v>0.43</v>
      </c>
      <c r="F175" s="25">
        <v>0.15</v>
      </c>
      <c r="G175" s="25">
        <v>1.115</v>
      </c>
      <c r="H175" s="30">
        <v>7.3000000000000007</v>
      </c>
      <c r="I175" s="25">
        <v>0.371</v>
      </c>
      <c r="J175" s="25">
        <v>0.23599999999999999</v>
      </c>
      <c r="K175" s="30">
        <v>0.60699999999999998</v>
      </c>
      <c r="L175" s="31">
        <v>0</v>
      </c>
      <c r="M175" s="31">
        <v>5.8559999999999999</v>
      </c>
      <c r="N175" s="31">
        <v>0</v>
      </c>
      <c r="O175" s="31">
        <v>0.25</v>
      </c>
      <c r="P175" s="31">
        <v>0</v>
      </c>
      <c r="Q175" s="31">
        <v>0.185</v>
      </c>
      <c r="R175" s="31">
        <v>0</v>
      </c>
      <c r="S175" s="31">
        <v>0</v>
      </c>
      <c r="T175" s="31">
        <v>0</v>
      </c>
      <c r="U175" s="31">
        <v>0</v>
      </c>
      <c r="V175" s="32">
        <f t="shared" si="8"/>
        <v>6.2909999999999995</v>
      </c>
      <c r="W175" s="31">
        <v>0</v>
      </c>
      <c r="X175" s="31">
        <v>0.57799999999999996</v>
      </c>
      <c r="Y175" s="31">
        <v>0.107</v>
      </c>
      <c r="Z175" s="32">
        <f t="shared" si="9"/>
        <v>0.68499999999999994</v>
      </c>
    </row>
    <row r="176" spans="1:26" x14ac:dyDescent="0.3">
      <c r="A176" s="6" t="s">
        <v>380</v>
      </c>
      <c r="B176" t="s">
        <v>381</v>
      </c>
      <c r="C176" s="14" t="s">
        <v>39</v>
      </c>
      <c r="D176" s="25">
        <v>0.247</v>
      </c>
      <c r="E176" s="25">
        <v>1.4E-2</v>
      </c>
      <c r="F176" s="25">
        <v>5.0000000000000001E-3</v>
      </c>
      <c r="G176" s="25">
        <v>4.4999999999999998E-2</v>
      </c>
      <c r="H176" s="30">
        <v>0.311</v>
      </c>
      <c r="I176" s="25">
        <v>1.4999999999999999E-2</v>
      </c>
      <c r="J176" s="25">
        <v>7.0000000000000001E-3</v>
      </c>
      <c r="K176" s="30">
        <v>2.1999999999999999E-2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2">
        <f t="shared" si="8"/>
        <v>0</v>
      </c>
      <c r="W176" s="31">
        <v>0</v>
      </c>
      <c r="X176" s="31">
        <v>0</v>
      </c>
      <c r="Y176" s="31">
        <v>0</v>
      </c>
      <c r="Z176" s="32">
        <f t="shared" si="9"/>
        <v>0</v>
      </c>
    </row>
    <row r="177" spans="1:26" x14ac:dyDescent="0.3">
      <c r="A177" s="6" t="s">
        <v>382</v>
      </c>
      <c r="B177" t="s">
        <v>383</v>
      </c>
      <c r="C177" s="14" t="s">
        <v>39</v>
      </c>
      <c r="D177" s="25">
        <v>35.816000000000003</v>
      </c>
      <c r="E177" s="25">
        <v>2.9609999999999999</v>
      </c>
      <c r="F177" s="25">
        <v>1.036</v>
      </c>
      <c r="G177" s="25">
        <v>8.0890000000000004</v>
      </c>
      <c r="H177" s="30">
        <v>47.902000000000001</v>
      </c>
      <c r="I177" s="25">
        <v>2.6970000000000001</v>
      </c>
      <c r="J177" s="25">
        <v>1.581</v>
      </c>
      <c r="K177" s="30">
        <v>4.2780000000000005</v>
      </c>
      <c r="L177" s="31">
        <v>0</v>
      </c>
      <c r="M177" s="31">
        <v>32.534999999999997</v>
      </c>
      <c r="N177" s="31">
        <v>2.7480000000000002</v>
      </c>
      <c r="O177" s="31">
        <v>0</v>
      </c>
      <c r="P177" s="31">
        <v>6.5839999999999996</v>
      </c>
      <c r="Q177" s="31">
        <v>5.4429999999999996</v>
      </c>
      <c r="R177" s="31">
        <v>19.399999999999999</v>
      </c>
      <c r="S177" s="31">
        <v>1.292</v>
      </c>
      <c r="T177" s="31">
        <v>0</v>
      </c>
      <c r="U177" s="31">
        <v>0</v>
      </c>
      <c r="V177" s="32">
        <f t="shared" si="8"/>
        <v>68.001999999999981</v>
      </c>
      <c r="W177" s="31">
        <v>0</v>
      </c>
      <c r="X177" s="31">
        <v>24.638000000000002</v>
      </c>
      <c r="Y177" s="31">
        <v>15.141</v>
      </c>
      <c r="Z177" s="32">
        <f t="shared" si="9"/>
        <v>39.779000000000003</v>
      </c>
    </row>
    <row r="178" spans="1:26" x14ac:dyDescent="0.3">
      <c r="A178" s="6" t="s">
        <v>384</v>
      </c>
      <c r="B178" t="s">
        <v>385</v>
      </c>
      <c r="C178" s="14" t="s">
        <v>39</v>
      </c>
      <c r="D178" s="25">
        <v>0.54400000000000004</v>
      </c>
      <c r="E178" s="25">
        <v>3.5000000000000003E-2</v>
      </c>
      <c r="F178" s="25">
        <v>1.2E-2</v>
      </c>
      <c r="G178" s="25">
        <v>0.1</v>
      </c>
      <c r="H178" s="30">
        <v>0.69100000000000006</v>
      </c>
      <c r="I178" s="25">
        <v>3.4000000000000002E-2</v>
      </c>
      <c r="J178" s="25">
        <v>1.7999999999999999E-2</v>
      </c>
      <c r="K178" s="30">
        <v>5.2000000000000005E-2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2">
        <f t="shared" si="8"/>
        <v>0</v>
      </c>
      <c r="W178" s="31">
        <v>0</v>
      </c>
      <c r="X178" s="31">
        <v>0</v>
      </c>
      <c r="Y178" s="31">
        <v>5.1999999999999998E-2</v>
      </c>
      <c r="Z178" s="32">
        <f t="shared" si="9"/>
        <v>5.1999999999999998E-2</v>
      </c>
    </row>
    <row r="179" spans="1:26" x14ac:dyDescent="0.3">
      <c r="A179" s="6" t="s">
        <v>386</v>
      </c>
      <c r="B179" t="s">
        <v>387</v>
      </c>
      <c r="C179" s="14" t="s">
        <v>39</v>
      </c>
      <c r="D179" s="25">
        <v>54.460999999999999</v>
      </c>
      <c r="E179" s="25">
        <v>4.5419999999999998</v>
      </c>
      <c r="F179" s="25">
        <v>1.591</v>
      </c>
      <c r="G179" s="25">
        <v>12.74</v>
      </c>
      <c r="H179" s="30">
        <v>73.334000000000003</v>
      </c>
      <c r="I179" s="25">
        <v>4.274</v>
      </c>
      <c r="J179" s="25">
        <v>2.3839999999999999</v>
      </c>
      <c r="K179" s="30">
        <v>6.6579999999999995</v>
      </c>
      <c r="L179" s="31">
        <v>0</v>
      </c>
      <c r="M179" s="31">
        <v>44.573999999999998</v>
      </c>
      <c r="N179" s="31">
        <v>2.9319999999999999</v>
      </c>
      <c r="O179" s="31">
        <v>0</v>
      </c>
      <c r="P179" s="31">
        <v>8.4619999999999997</v>
      </c>
      <c r="Q179" s="31">
        <v>4.1900000000000004</v>
      </c>
      <c r="R179" s="31">
        <v>0.81499999999999995</v>
      </c>
      <c r="S179" s="31">
        <v>2.0150000000000001</v>
      </c>
      <c r="T179" s="31">
        <v>0</v>
      </c>
      <c r="U179" s="31">
        <v>0</v>
      </c>
      <c r="V179" s="32">
        <f t="shared" si="8"/>
        <v>62.988</v>
      </c>
      <c r="W179" s="31">
        <v>0</v>
      </c>
      <c r="X179" s="31">
        <v>15.773999999999999</v>
      </c>
      <c r="Y179" s="31">
        <v>27.835999999999999</v>
      </c>
      <c r="Z179" s="32">
        <f t="shared" si="9"/>
        <v>43.61</v>
      </c>
    </row>
    <row r="180" spans="1:26" x14ac:dyDescent="0.3">
      <c r="A180" s="6" t="s">
        <v>388</v>
      </c>
      <c r="B180" t="s">
        <v>389</v>
      </c>
      <c r="C180" s="14" t="s">
        <v>39</v>
      </c>
      <c r="D180" s="25">
        <v>12.693</v>
      </c>
      <c r="E180" s="25">
        <v>1.111</v>
      </c>
      <c r="F180" s="25">
        <v>0.38800000000000001</v>
      </c>
      <c r="G180" s="25">
        <v>2.944</v>
      </c>
      <c r="H180" s="30">
        <v>17.135999999999999</v>
      </c>
      <c r="I180" s="25">
        <v>0.97899999999999998</v>
      </c>
      <c r="J180" s="25">
        <v>0.60299999999999998</v>
      </c>
      <c r="K180" s="30">
        <v>1.5819999999999999</v>
      </c>
      <c r="L180" s="31">
        <v>0</v>
      </c>
      <c r="M180" s="31">
        <v>14.7</v>
      </c>
      <c r="N180" s="31">
        <v>0.47099999999999997</v>
      </c>
      <c r="O180" s="31">
        <v>0</v>
      </c>
      <c r="P180" s="31">
        <v>2.5550000000000002</v>
      </c>
      <c r="Q180" s="31">
        <v>1.56</v>
      </c>
      <c r="R180" s="31">
        <v>4</v>
      </c>
      <c r="S180" s="31">
        <v>0.23499999999999999</v>
      </c>
      <c r="T180" s="31">
        <v>0</v>
      </c>
      <c r="U180" s="31">
        <v>0</v>
      </c>
      <c r="V180" s="32">
        <f t="shared" si="8"/>
        <v>23.520999999999997</v>
      </c>
      <c r="W180" s="31">
        <v>0</v>
      </c>
      <c r="X180" s="31">
        <v>0.53500000000000003</v>
      </c>
      <c r="Y180" s="31">
        <v>4.4829999999999997</v>
      </c>
      <c r="Z180" s="32">
        <f t="shared" si="9"/>
        <v>5.0179999999999998</v>
      </c>
    </row>
    <row r="181" spans="1:26" x14ac:dyDescent="0.3">
      <c r="A181" s="6" t="s">
        <v>390</v>
      </c>
      <c r="B181" t="s">
        <v>391</v>
      </c>
      <c r="C181" s="14" t="s">
        <v>39</v>
      </c>
      <c r="D181" s="25">
        <v>0.34399999999999997</v>
      </c>
      <c r="E181" s="25">
        <v>3.1E-2</v>
      </c>
      <c r="F181" s="25">
        <v>0.01</v>
      </c>
      <c r="G181" s="25">
        <v>8.3000000000000004E-2</v>
      </c>
      <c r="H181" s="30">
        <v>0.46800000000000003</v>
      </c>
      <c r="I181" s="25">
        <v>2.8000000000000001E-2</v>
      </c>
      <c r="J181" s="25">
        <v>1.6E-2</v>
      </c>
      <c r="K181" s="30">
        <v>4.3999999999999997E-2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2">
        <f t="shared" si="8"/>
        <v>0</v>
      </c>
      <c r="W181" s="31">
        <v>0</v>
      </c>
      <c r="X181" s="31">
        <v>1.1160000000000001</v>
      </c>
      <c r="Y181" s="31">
        <v>0</v>
      </c>
      <c r="Z181" s="32">
        <f t="shared" si="9"/>
        <v>1.1160000000000001</v>
      </c>
    </row>
    <row r="182" spans="1:26" x14ac:dyDescent="0.3">
      <c r="A182" s="6" t="s">
        <v>392</v>
      </c>
      <c r="B182" t="s">
        <v>393</v>
      </c>
      <c r="C182" s="14" t="s">
        <v>39</v>
      </c>
      <c r="D182" s="25">
        <v>0.94899999999999995</v>
      </c>
      <c r="E182" s="25">
        <v>6.9000000000000006E-2</v>
      </c>
      <c r="F182" s="25">
        <v>2.4E-2</v>
      </c>
      <c r="G182" s="25">
        <v>0.18</v>
      </c>
      <c r="H182" s="30">
        <v>1.222</v>
      </c>
      <c r="I182" s="25">
        <v>0.06</v>
      </c>
      <c r="J182" s="25">
        <v>3.7999999999999999E-2</v>
      </c>
      <c r="K182" s="30">
        <v>9.8000000000000004E-2</v>
      </c>
      <c r="L182" s="31">
        <v>0</v>
      </c>
      <c r="M182" s="31">
        <v>0.85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2">
        <f t="shared" si="8"/>
        <v>0.85</v>
      </c>
      <c r="W182" s="31">
        <v>0</v>
      </c>
      <c r="X182" s="31">
        <v>0</v>
      </c>
      <c r="Y182" s="31">
        <v>0</v>
      </c>
      <c r="Z182" s="32">
        <f t="shared" si="9"/>
        <v>0</v>
      </c>
    </row>
    <row r="183" spans="1:26" x14ac:dyDescent="0.3">
      <c r="A183" s="6" t="s">
        <v>394</v>
      </c>
      <c r="B183" t="s">
        <v>395</v>
      </c>
      <c r="C183" s="14" t="s">
        <v>39</v>
      </c>
      <c r="D183" s="25">
        <v>2.7829999999999999</v>
      </c>
      <c r="E183" s="25">
        <v>0.19</v>
      </c>
      <c r="F183" s="25">
        <v>6.7000000000000004E-2</v>
      </c>
      <c r="G183" s="25">
        <v>0.53300000000000003</v>
      </c>
      <c r="H183" s="30">
        <v>3.573</v>
      </c>
      <c r="I183" s="25">
        <v>0.17499999999999999</v>
      </c>
      <c r="J183" s="25">
        <v>0.10100000000000001</v>
      </c>
      <c r="K183" s="30">
        <v>0.27600000000000002</v>
      </c>
      <c r="L183" s="31">
        <v>0</v>
      </c>
      <c r="M183" s="31">
        <v>1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2">
        <f t="shared" si="8"/>
        <v>1</v>
      </c>
      <c r="W183" s="31">
        <v>0</v>
      </c>
      <c r="X183" s="31">
        <v>2.4249999999999998</v>
      </c>
      <c r="Y183" s="31">
        <v>0.78500000000000003</v>
      </c>
      <c r="Z183" s="32">
        <f t="shared" si="9"/>
        <v>3.21</v>
      </c>
    </row>
    <row r="184" spans="1:26" x14ac:dyDescent="0.3">
      <c r="A184" s="6" t="s">
        <v>396</v>
      </c>
      <c r="B184" t="s">
        <v>397</v>
      </c>
      <c r="C184" s="14" t="s">
        <v>39</v>
      </c>
      <c r="D184" s="25">
        <v>1.7230000000000001</v>
      </c>
      <c r="E184" s="25">
        <v>0.11799999999999999</v>
      </c>
      <c r="F184" s="25">
        <v>4.2000000000000003E-2</v>
      </c>
      <c r="G184" s="25">
        <v>0.32</v>
      </c>
      <c r="H184" s="30">
        <v>2.2030000000000003</v>
      </c>
      <c r="I184" s="25">
        <v>0.107</v>
      </c>
      <c r="J184" s="25">
        <v>6.3E-2</v>
      </c>
      <c r="K184" s="30">
        <v>0.16999999999999998</v>
      </c>
      <c r="L184" s="31">
        <v>0</v>
      </c>
      <c r="M184" s="31">
        <v>1.85</v>
      </c>
      <c r="N184" s="31">
        <v>0.185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2">
        <f t="shared" si="8"/>
        <v>2.0350000000000001</v>
      </c>
      <c r="W184" s="31">
        <v>0</v>
      </c>
      <c r="X184" s="31">
        <v>0.58099999999999996</v>
      </c>
      <c r="Y184" s="31">
        <v>0</v>
      </c>
      <c r="Z184" s="32">
        <f t="shared" si="9"/>
        <v>0.58099999999999996</v>
      </c>
    </row>
    <row r="185" spans="1:26" x14ac:dyDescent="0.3">
      <c r="A185" s="6" t="s">
        <v>398</v>
      </c>
      <c r="B185" t="s">
        <v>399</v>
      </c>
      <c r="C185" s="14" t="s">
        <v>39</v>
      </c>
      <c r="D185" s="25">
        <v>0.54600000000000004</v>
      </c>
      <c r="E185" s="25">
        <v>4.3999999999999997E-2</v>
      </c>
      <c r="F185" s="25">
        <v>1.6E-2</v>
      </c>
      <c r="G185" s="25">
        <v>0.126</v>
      </c>
      <c r="H185" s="30">
        <v>0.7320000000000001</v>
      </c>
      <c r="I185" s="25">
        <v>4.2999999999999997E-2</v>
      </c>
      <c r="J185" s="25">
        <v>2.3E-2</v>
      </c>
      <c r="K185" s="30">
        <v>6.6000000000000003E-2</v>
      </c>
      <c r="L185" s="31">
        <v>0</v>
      </c>
      <c r="M185" s="31">
        <v>0.58399999999999996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2">
        <f t="shared" si="8"/>
        <v>0.58399999999999996</v>
      </c>
      <c r="W185" s="31">
        <v>0</v>
      </c>
      <c r="X185" s="31">
        <v>0.39</v>
      </c>
      <c r="Y185" s="31">
        <v>0.17799999999999999</v>
      </c>
      <c r="Z185" s="32">
        <f t="shared" si="9"/>
        <v>0.56800000000000006</v>
      </c>
    </row>
    <row r="186" spans="1:26" x14ac:dyDescent="0.3">
      <c r="A186" s="6" t="s">
        <v>400</v>
      </c>
      <c r="B186" t="s">
        <v>401</v>
      </c>
      <c r="C186" s="14" t="s">
        <v>39</v>
      </c>
      <c r="D186" s="25">
        <v>2.91</v>
      </c>
      <c r="E186" s="25">
        <v>0.191</v>
      </c>
      <c r="F186" s="25">
        <v>6.7000000000000004E-2</v>
      </c>
      <c r="G186" s="25">
        <v>0.53800000000000003</v>
      </c>
      <c r="H186" s="30">
        <v>3.7060000000000004</v>
      </c>
      <c r="I186" s="25">
        <v>0.18</v>
      </c>
      <c r="J186" s="25">
        <v>0.1</v>
      </c>
      <c r="K186" s="30">
        <v>0.28000000000000003</v>
      </c>
      <c r="L186" s="31">
        <v>0</v>
      </c>
      <c r="M186" s="31">
        <v>1</v>
      </c>
      <c r="N186" s="31">
        <v>0</v>
      </c>
      <c r="O186" s="31">
        <v>0</v>
      </c>
      <c r="P186" s="31">
        <v>0</v>
      </c>
      <c r="Q186" s="31">
        <v>0.23200000000000001</v>
      </c>
      <c r="R186" s="31">
        <v>0</v>
      </c>
      <c r="S186" s="31">
        <v>0</v>
      </c>
      <c r="T186" s="31">
        <v>0</v>
      </c>
      <c r="U186" s="31">
        <v>0</v>
      </c>
      <c r="V186" s="32">
        <f t="shared" si="8"/>
        <v>1.232</v>
      </c>
      <c r="W186" s="31">
        <v>0</v>
      </c>
      <c r="X186" s="31">
        <v>0.23</v>
      </c>
      <c r="Y186" s="31">
        <v>0.46700000000000003</v>
      </c>
      <c r="Z186" s="32">
        <f t="shared" si="9"/>
        <v>0.69700000000000006</v>
      </c>
    </row>
    <row r="187" spans="1:26" x14ac:dyDescent="0.3">
      <c r="A187" s="6" t="s">
        <v>402</v>
      </c>
      <c r="B187" t="s">
        <v>403</v>
      </c>
      <c r="C187" s="14" t="s">
        <v>39</v>
      </c>
      <c r="D187" s="25">
        <v>21.449000000000002</v>
      </c>
      <c r="E187" s="25">
        <v>1.7170000000000001</v>
      </c>
      <c r="F187" s="25">
        <v>0.6</v>
      </c>
      <c r="G187" s="25">
        <v>4.8719999999999999</v>
      </c>
      <c r="H187" s="30">
        <v>28.638000000000002</v>
      </c>
      <c r="I187" s="25">
        <v>1.6339999999999999</v>
      </c>
      <c r="J187" s="25">
        <v>0.89600000000000002</v>
      </c>
      <c r="K187" s="30">
        <v>2.5299999999999998</v>
      </c>
      <c r="L187" s="31">
        <v>0</v>
      </c>
      <c r="M187" s="31">
        <v>13.044</v>
      </c>
      <c r="N187" s="31">
        <v>1.476</v>
      </c>
      <c r="O187" s="31">
        <v>7.55</v>
      </c>
      <c r="P187" s="31">
        <v>5.4779999999999998</v>
      </c>
      <c r="Q187" s="31">
        <v>5.2050000000000001</v>
      </c>
      <c r="R187" s="31">
        <v>7.7</v>
      </c>
      <c r="S187" s="31">
        <v>0.56799999999999995</v>
      </c>
      <c r="T187" s="31">
        <v>0</v>
      </c>
      <c r="U187" s="31">
        <v>0</v>
      </c>
      <c r="V187" s="32">
        <f t="shared" si="8"/>
        <v>41.021000000000001</v>
      </c>
      <c r="W187" s="31">
        <v>1.37</v>
      </c>
      <c r="X187" s="31">
        <v>3.8130000000000002</v>
      </c>
      <c r="Y187" s="31">
        <v>6.1630000000000003</v>
      </c>
      <c r="Z187" s="32">
        <f t="shared" si="9"/>
        <v>11.346</v>
      </c>
    </row>
    <row r="188" spans="1:26" x14ac:dyDescent="0.3">
      <c r="A188" s="6" t="s">
        <v>404</v>
      </c>
      <c r="B188" t="s">
        <v>405</v>
      </c>
      <c r="C188" s="14" t="s">
        <v>39</v>
      </c>
      <c r="D188" s="25">
        <v>4.7450000000000001</v>
      </c>
      <c r="E188" s="25">
        <v>0.34200000000000003</v>
      </c>
      <c r="F188" s="25">
        <v>0.11899999999999999</v>
      </c>
      <c r="G188" s="25">
        <v>0.91100000000000003</v>
      </c>
      <c r="H188" s="30">
        <v>6.1169999999999991</v>
      </c>
      <c r="I188" s="25">
        <v>0.30099999999999999</v>
      </c>
      <c r="J188" s="25">
        <v>0.185</v>
      </c>
      <c r="K188" s="30">
        <v>0.48599999999999999</v>
      </c>
      <c r="L188" s="31">
        <v>0</v>
      </c>
      <c r="M188" s="31">
        <v>4.6849999999999996</v>
      </c>
      <c r="N188" s="31">
        <v>0</v>
      </c>
      <c r="O188" s="31">
        <v>0</v>
      </c>
      <c r="P188" s="31">
        <v>0.55400000000000005</v>
      </c>
      <c r="Q188" s="31">
        <v>0.185</v>
      </c>
      <c r="R188" s="31">
        <v>0</v>
      </c>
      <c r="S188" s="31">
        <v>0</v>
      </c>
      <c r="T188" s="31">
        <v>0</v>
      </c>
      <c r="U188" s="31">
        <v>0</v>
      </c>
      <c r="V188" s="32">
        <f t="shared" si="8"/>
        <v>5.4239999999999995</v>
      </c>
      <c r="W188" s="31">
        <v>0</v>
      </c>
      <c r="X188" s="31">
        <v>0.79500000000000004</v>
      </c>
      <c r="Y188" s="31">
        <v>2.2200000000000002</v>
      </c>
      <c r="Z188" s="32">
        <f t="shared" si="9"/>
        <v>3.0150000000000001</v>
      </c>
    </row>
    <row r="189" spans="1:26" x14ac:dyDescent="0.3">
      <c r="A189" s="6" t="s">
        <v>406</v>
      </c>
      <c r="B189" t="s">
        <v>407</v>
      </c>
      <c r="C189" s="14" t="s">
        <v>39</v>
      </c>
      <c r="D189" s="25">
        <v>2.2719999999999998</v>
      </c>
      <c r="E189" s="25">
        <v>0.17100000000000001</v>
      </c>
      <c r="F189" s="25">
        <v>6.0999999999999999E-2</v>
      </c>
      <c r="G189" s="25">
        <v>0.44900000000000001</v>
      </c>
      <c r="H189" s="30">
        <v>2.9529999999999994</v>
      </c>
      <c r="I189" s="25">
        <v>0.14599999999999999</v>
      </c>
      <c r="J189" s="25">
        <v>9.5000000000000001E-2</v>
      </c>
      <c r="K189" s="30">
        <v>0.24099999999999999</v>
      </c>
      <c r="L189" s="31">
        <v>0</v>
      </c>
      <c r="M189" s="31">
        <v>0.98399999999999999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2">
        <f t="shared" si="8"/>
        <v>0.98399999999999999</v>
      </c>
      <c r="W189" s="31">
        <v>0.746</v>
      </c>
      <c r="X189" s="31">
        <v>1.861</v>
      </c>
      <c r="Y189" s="31">
        <v>0.84199999999999997</v>
      </c>
      <c r="Z189" s="32">
        <f t="shared" si="9"/>
        <v>3.4490000000000003</v>
      </c>
    </row>
    <row r="190" spans="1:26" x14ac:dyDescent="0.3">
      <c r="A190" s="6" t="s">
        <v>408</v>
      </c>
      <c r="B190" t="s">
        <v>409</v>
      </c>
      <c r="C190" s="14" t="s">
        <v>39</v>
      </c>
      <c r="D190" s="25">
        <v>0.11600000000000001</v>
      </c>
      <c r="E190" s="25">
        <v>1.0999999999999999E-2</v>
      </c>
      <c r="F190" s="25">
        <v>3.0000000000000001E-3</v>
      </c>
      <c r="G190" s="25">
        <v>2.7E-2</v>
      </c>
      <c r="H190" s="30">
        <v>0.157</v>
      </c>
      <c r="I190" s="25">
        <v>8.0000000000000002E-3</v>
      </c>
      <c r="J190" s="25">
        <v>6.0000000000000001E-3</v>
      </c>
      <c r="K190" s="30">
        <v>1.4E-2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2">
        <f t="shared" si="8"/>
        <v>0</v>
      </c>
      <c r="W190" s="31">
        <v>0</v>
      </c>
      <c r="X190" s="31">
        <v>0</v>
      </c>
      <c r="Y190" s="31">
        <v>0</v>
      </c>
      <c r="Z190" s="32">
        <f t="shared" si="9"/>
        <v>0</v>
      </c>
    </row>
    <row r="191" spans="1:26" x14ac:dyDescent="0.3">
      <c r="A191" s="6" t="s">
        <v>410</v>
      </c>
      <c r="B191" t="s">
        <v>411</v>
      </c>
      <c r="C191" s="14" t="s">
        <v>39</v>
      </c>
      <c r="D191" s="25">
        <v>1.1910000000000001</v>
      </c>
      <c r="E191" s="25">
        <v>8.1000000000000003E-2</v>
      </c>
      <c r="F191" s="25">
        <v>2.9000000000000001E-2</v>
      </c>
      <c r="G191" s="25">
        <v>0.25700000000000001</v>
      </c>
      <c r="H191" s="30">
        <v>1.5579999999999998</v>
      </c>
      <c r="I191" s="25">
        <v>8.6999999999999994E-2</v>
      </c>
      <c r="J191" s="25">
        <v>3.9E-2</v>
      </c>
      <c r="K191" s="30">
        <v>0.126</v>
      </c>
      <c r="L191" s="31">
        <v>0</v>
      </c>
      <c r="M191" s="31">
        <v>1</v>
      </c>
      <c r="N191" s="31">
        <v>0.13500000000000001</v>
      </c>
      <c r="O191" s="31">
        <v>0.5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2">
        <f t="shared" si="8"/>
        <v>1.635</v>
      </c>
      <c r="W191" s="31">
        <v>0</v>
      </c>
      <c r="X191" s="31">
        <v>0</v>
      </c>
      <c r="Y191" s="31">
        <v>0.60299999999999998</v>
      </c>
      <c r="Z191" s="32">
        <f t="shared" si="9"/>
        <v>0.60299999999999998</v>
      </c>
    </row>
    <row r="192" spans="1:26" x14ac:dyDescent="0.3">
      <c r="A192" s="6" t="s">
        <v>412</v>
      </c>
      <c r="B192" t="s">
        <v>413</v>
      </c>
      <c r="C192" s="14" t="s">
        <v>39</v>
      </c>
      <c r="D192" s="25">
        <v>0.127</v>
      </c>
      <c r="E192" s="25">
        <v>2.3E-2</v>
      </c>
      <c r="F192" s="25">
        <v>8.0000000000000002E-3</v>
      </c>
      <c r="G192" s="25">
        <v>4.4999999999999998E-2</v>
      </c>
      <c r="H192" s="30">
        <v>0.20300000000000001</v>
      </c>
      <c r="I192" s="25">
        <v>1.4999999999999999E-2</v>
      </c>
      <c r="J192" s="25">
        <v>1.4E-2</v>
      </c>
      <c r="K192" s="30">
        <v>2.8999999999999998E-2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2">
        <f t="shared" si="8"/>
        <v>0</v>
      </c>
      <c r="W192" s="31">
        <v>0</v>
      </c>
      <c r="X192" s="31">
        <v>5.3999999999999999E-2</v>
      </c>
      <c r="Y192" s="31">
        <v>0</v>
      </c>
      <c r="Z192" s="32">
        <f t="shared" si="9"/>
        <v>5.3999999999999999E-2</v>
      </c>
    </row>
    <row r="193" spans="1:26" x14ac:dyDescent="0.3">
      <c r="A193" s="6" t="s">
        <v>414</v>
      </c>
      <c r="B193" t="s">
        <v>415</v>
      </c>
      <c r="C193" s="14" t="s">
        <v>39</v>
      </c>
      <c r="D193" s="25">
        <v>0.113</v>
      </c>
      <c r="E193" s="25">
        <v>1.0999999999999999E-2</v>
      </c>
      <c r="F193" s="25">
        <v>3.0000000000000001E-3</v>
      </c>
      <c r="G193" s="25">
        <v>2.5999999999999999E-2</v>
      </c>
      <c r="H193" s="30">
        <v>0.153</v>
      </c>
      <c r="I193" s="25">
        <v>8.0000000000000002E-3</v>
      </c>
      <c r="J193" s="25">
        <v>6.0000000000000001E-3</v>
      </c>
      <c r="K193" s="30">
        <v>1.4E-2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2">
        <f t="shared" si="8"/>
        <v>0</v>
      </c>
      <c r="W193" s="31">
        <v>0</v>
      </c>
      <c r="X193" s="31">
        <v>0</v>
      </c>
      <c r="Y193" s="31">
        <v>0</v>
      </c>
      <c r="Z193" s="32">
        <f t="shared" si="9"/>
        <v>0</v>
      </c>
    </row>
    <row r="194" spans="1:26" x14ac:dyDescent="0.3">
      <c r="A194" s="6" t="s">
        <v>416</v>
      </c>
      <c r="B194" t="s">
        <v>417</v>
      </c>
      <c r="C194" s="14" t="s">
        <v>39</v>
      </c>
      <c r="D194" s="25">
        <v>0.33500000000000002</v>
      </c>
      <c r="E194" s="25">
        <v>3.1E-2</v>
      </c>
      <c r="F194" s="25">
        <v>1.0999999999999999E-2</v>
      </c>
      <c r="G194" s="25">
        <v>7.6999999999999999E-2</v>
      </c>
      <c r="H194" s="30">
        <v>0.45400000000000001</v>
      </c>
      <c r="I194" s="25">
        <v>2.3E-2</v>
      </c>
      <c r="J194" s="25">
        <v>1.7999999999999999E-2</v>
      </c>
      <c r="K194" s="30">
        <v>4.0999999999999995E-2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2">
        <f t="shared" si="8"/>
        <v>0</v>
      </c>
      <c r="W194" s="31">
        <v>0</v>
      </c>
      <c r="X194" s="31">
        <v>0.184</v>
      </c>
      <c r="Y194" s="31">
        <v>0.189</v>
      </c>
      <c r="Z194" s="32">
        <f t="shared" si="9"/>
        <v>0.373</v>
      </c>
    </row>
    <row r="195" spans="1:26" x14ac:dyDescent="0.3">
      <c r="A195" s="6" t="s">
        <v>418</v>
      </c>
      <c r="B195" t="s">
        <v>419</v>
      </c>
      <c r="C195" s="14" t="s">
        <v>39</v>
      </c>
      <c r="D195" s="25">
        <v>1.524</v>
      </c>
      <c r="E195" s="25">
        <v>0.10199999999999999</v>
      </c>
      <c r="F195" s="25">
        <v>3.5999999999999997E-2</v>
      </c>
      <c r="G195" s="25">
        <v>0.28299999999999997</v>
      </c>
      <c r="H195" s="30">
        <v>1.9450000000000001</v>
      </c>
      <c r="I195" s="25">
        <v>9.4E-2</v>
      </c>
      <c r="J195" s="25">
        <v>5.2999999999999999E-2</v>
      </c>
      <c r="K195" s="30">
        <v>0.14699999999999999</v>
      </c>
      <c r="L195" s="31">
        <v>0</v>
      </c>
      <c r="M195" s="31">
        <v>1.4</v>
      </c>
      <c r="N195" s="31">
        <v>0</v>
      </c>
      <c r="O195" s="31">
        <v>0</v>
      </c>
      <c r="P195" s="31">
        <v>0</v>
      </c>
      <c r="Q195" s="31">
        <v>0.40400000000000003</v>
      </c>
      <c r="R195" s="31">
        <v>0</v>
      </c>
      <c r="S195" s="31">
        <v>0</v>
      </c>
      <c r="T195" s="31">
        <v>0</v>
      </c>
      <c r="U195" s="31">
        <v>0</v>
      </c>
      <c r="V195" s="32">
        <f t="shared" si="8"/>
        <v>1.8039999999999998</v>
      </c>
      <c r="W195" s="31">
        <v>0</v>
      </c>
      <c r="X195" s="31">
        <v>0</v>
      </c>
      <c r="Y195" s="31">
        <v>0.77900000000000003</v>
      </c>
      <c r="Z195" s="32">
        <f t="shared" si="9"/>
        <v>0.77900000000000003</v>
      </c>
    </row>
    <row r="196" spans="1:26" x14ac:dyDescent="0.3">
      <c r="A196" s="6" t="s">
        <v>420</v>
      </c>
      <c r="B196" t="s">
        <v>421</v>
      </c>
      <c r="C196" s="14" t="s">
        <v>39</v>
      </c>
      <c r="D196" s="25">
        <v>6.1559999999999997</v>
      </c>
      <c r="E196" s="25">
        <v>0.54200000000000004</v>
      </c>
      <c r="F196" s="25">
        <v>0.189</v>
      </c>
      <c r="G196" s="25">
        <v>1.4870000000000001</v>
      </c>
      <c r="H196" s="30">
        <v>8.3739999999999988</v>
      </c>
      <c r="I196" s="25">
        <v>0.495</v>
      </c>
      <c r="J196" s="25">
        <v>0.28899999999999998</v>
      </c>
      <c r="K196" s="30">
        <v>0.78400000000000003</v>
      </c>
      <c r="L196" s="31">
        <v>0</v>
      </c>
      <c r="M196" s="31">
        <v>5.2</v>
      </c>
      <c r="N196" s="31">
        <v>0</v>
      </c>
      <c r="O196" s="31">
        <v>0</v>
      </c>
      <c r="P196" s="31">
        <v>0.52200000000000002</v>
      </c>
      <c r="Q196" s="31">
        <v>0.13100000000000001</v>
      </c>
      <c r="R196" s="31">
        <v>1</v>
      </c>
      <c r="S196" s="31">
        <v>0</v>
      </c>
      <c r="T196" s="31">
        <v>0</v>
      </c>
      <c r="U196" s="31">
        <v>0</v>
      </c>
      <c r="V196" s="32">
        <f t="shared" si="8"/>
        <v>6.8530000000000006</v>
      </c>
      <c r="W196" s="31">
        <v>0</v>
      </c>
      <c r="X196" s="31">
        <v>6.55</v>
      </c>
      <c r="Y196" s="31">
        <v>3.161</v>
      </c>
      <c r="Z196" s="32">
        <f t="shared" si="9"/>
        <v>9.7110000000000003</v>
      </c>
    </row>
    <row r="197" spans="1:26" x14ac:dyDescent="0.3">
      <c r="A197" s="6" t="s">
        <v>422</v>
      </c>
      <c r="B197" t="s">
        <v>423</v>
      </c>
      <c r="C197" s="14" t="s">
        <v>39</v>
      </c>
      <c r="D197" s="25">
        <v>14.167</v>
      </c>
      <c r="E197" s="25">
        <v>0.93600000000000005</v>
      </c>
      <c r="F197" s="25">
        <v>0.32800000000000001</v>
      </c>
      <c r="G197" s="25">
        <v>2.6230000000000002</v>
      </c>
      <c r="H197" s="30">
        <v>18.053999999999998</v>
      </c>
      <c r="I197" s="25">
        <v>0.874</v>
      </c>
      <c r="J197" s="25">
        <v>0.49299999999999999</v>
      </c>
      <c r="K197" s="30">
        <v>1.367</v>
      </c>
      <c r="L197" s="31">
        <v>0</v>
      </c>
      <c r="M197" s="31">
        <v>7.78</v>
      </c>
      <c r="N197" s="31">
        <v>0.26400000000000001</v>
      </c>
      <c r="O197" s="31">
        <v>0</v>
      </c>
      <c r="P197" s="31">
        <v>0.79200000000000004</v>
      </c>
      <c r="Q197" s="31">
        <v>0.66</v>
      </c>
      <c r="R197" s="31">
        <v>0</v>
      </c>
      <c r="S197" s="31">
        <v>0</v>
      </c>
      <c r="T197" s="31">
        <v>0</v>
      </c>
      <c r="U197" s="31">
        <v>0</v>
      </c>
      <c r="V197" s="32">
        <f t="shared" si="8"/>
        <v>9.4960000000000004</v>
      </c>
      <c r="W197" s="31">
        <v>0</v>
      </c>
      <c r="X197" s="31">
        <v>10.324999999999999</v>
      </c>
      <c r="Y197" s="31">
        <v>4.5019999999999998</v>
      </c>
      <c r="Z197" s="32">
        <f t="shared" si="9"/>
        <v>14.826999999999998</v>
      </c>
    </row>
    <row r="198" spans="1:26" x14ac:dyDescent="0.3">
      <c r="A198" s="6" t="s">
        <v>424</v>
      </c>
      <c r="B198" t="s">
        <v>425</v>
      </c>
      <c r="C198" s="14" t="s">
        <v>39</v>
      </c>
      <c r="D198" s="25">
        <v>6.4000000000000001E-2</v>
      </c>
      <c r="E198" s="25">
        <v>8.9999999999999993E-3</v>
      </c>
      <c r="F198" s="25">
        <v>3.0000000000000001E-3</v>
      </c>
      <c r="G198" s="25">
        <v>1.6E-2</v>
      </c>
      <c r="H198" s="30">
        <v>9.1999999999999998E-2</v>
      </c>
      <c r="I198" s="25">
        <v>5.0000000000000001E-3</v>
      </c>
      <c r="J198" s="25">
        <v>5.0000000000000001E-3</v>
      </c>
      <c r="K198" s="30">
        <v>0.01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2">
        <f t="shared" si="8"/>
        <v>0</v>
      </c>
      <c r="W198" s="31">
        <v>0</v>
      </c>
      <c r="X198" s="31">
        <v>0</v>
      </c>
      <c r="Y198" s="31">
        <v>0</v>
      </c>
      <c r="Z198" s="32">
        <f t="shared" si="9"/>
        <v>0</v>
      </c>
    </row>
    <row r="199" spans="1:26" x14ac:dyDescent="0.3">
      <c r="A199" s="6" t="s">
        <v>426</v>
      </c>
      <c r="B199" t="s">
        <v>427</v>
      </c>
      <c r="C199" s="14" t="s">
        <v>39</v>
      </c>
      <c r="D199" s="25">
        <v>0.39700000000000002</v>
      </c>
      <c r="E199" s="25">
        <v>3.3000000000000002E-2</v>
      </c>
      <c r="F199" s="25">
        <v>1.0999999999999999E-2</v>
      </c>
      <c r="G199" s="25">
        <v>9.0999999999999998E-2</v>
      </c>
      <c r="H199" s="30">
        <v>0.53200000000000003</v>
      </c>
      <c r="I199" s="25">
        <v>0.03</v>
      </c>
      <c r="J199" s="25">
        <v>1.7000000000000001E-2</v>
      </c>
      <c r="K199" s="30">
        <v>4.7E-2</v>
      </c>
      <c r="L199" s="31">
        <v>0</v>
      </c>
      <c r="M199" s="31">
        <v>0.72199999999999998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2">
        <f t="shared" ref="V199:V262" si="10">SUM(L199:U199)</f>
        <v>0.72199999999999998</v>
      </c>
      <c r="W199" s="31">
        <v>0</v>
      </c>
      <c r="X199" s="31">
        <v>0</v>
      </c>
      <c r="Y199" s="31">
        <v>0</v>
      </c>
      <c r="Z199" s="32">
        <f t="shared" ref="Z199:Z262" si="11">SUM(W199:Y199)</f>
        <v>0</v>
      </c>
    </row>
    <row r="200" spans="1:26" x14ac:dyDescent="0.3">
      <c r="A200" s="6" t="s">
        <v>428</v>
      </c>
      <c r="B200" t="s">
        <v>429</v>
      </c>
      <c r="C200" s="14" t="s">
        <v>39</v>
      </c>
      <c r="D200" s="25">
        <v>54.131999999999998</v>
      </c>
      <c r="E200" s="25">
        <v>3.6970000000000001</v>
      </c>
      <c r="F200" s="25">
        <v>1.2929999999999999</v>
      </c>
      <c r="G200" s="25">
        <v>10.287000000000001</v>
      </c>
      <c r="H200" s="30">
        <v>69.409000000000006</v>
      </c>
      <c r="I200" s="25">
        <v>3.423</v>
      </c>
      <c r="J200" s="25">
        <v>1.958</v>
      </c>
      <c r="K200" s="30">
        <v>5.3810000000000002</v>
      </c>
      <c r="L200" s="31">
        <v>0</v>
      </c>
      <c r="M200" s="31">
        <v>40.008000000000003</v>
      </c>
      <c r="N200" s="31">
        <v>1.4339999999999999</v>
      </c>
      <c r="O200" s="31">
        <v>0</v>
      </c>
      <c r="P200" s="31">
        <v>4.3360000000000003</v>
      </c>
      <c r="Q200" s="31">
        <v>4.1959999999999997</v>
      </c>
      <c r="R200" s="31">
        <v>23.977</v>
      </c>
      <c r="S200" s="31">
        <v>0.309</v>
      </c>
      <c r="T200" s="31">
        <v>0</v>
      </c>
      <c r="U200" s="31">
        <v>0</v>
      </c>
      <c r="V200" s="32">
        <f t="shared" si="10"/>
        <v>74.259999999999991</v>
      </c>
      <c r="W200" s="31">
        <v>3.18</v>
      </c>
      <c r="X200" s="31">
        <v>41.615000000000002</v>
      </c>
      <c r="Y200" s="31">
        <v>3.4510000000000001</v>
      </c>
      <c r="Z200" s="32">
        <f t="shared" si="11"/>
        <v>48.246000000000002</v>
      </c>
    </row>
    <row r="201" spans="1:26" x14ac:dyDescent="0.3">
      <c r="A201" s="6" t="s">
        <v>430</v>
      </c>
      <c r="B201" t="s">
        <v>431</v>
      </c>
      <c r="C201" s="14" t="s">
        <v>39</v>
      </c>
      <c r="D201" s="25">
        <v>0.84599999999999997</v>
      </c>
      <c r="E201" s="25">
        <v>5.1999999999999998E-2</v>
      </c>
      <c r="F201" s="25">
        <v>1.9E-2</v>
      </c>
      <c r="G201" s="25">
        <v>0.152</v>
      </c>
      <c r="H201" s="30">
        <v>1.069</v>
      </c>
      <c r="I201" s="25">
        <v>5.0999999999999997E-2</v>
      </c>
      <c r="J201" s="25">
        <v>2.7E-2</v>
      </c>
      <c r="K201" s="30">
        <v>7.8E-2</v>
      </c>
      <c r="L201" s="31">
        <v>0</v>
      </c>
      <c r="M201" s="31">
        <v>0.28199999999999997</v>
      </c>
      <c r="N201" s="31">
        <v>0</v>
      </c>
      <c r="O201" s="31">
        <v>0</v>
      </c>
      <c r="P201" s="31">
        <v>0</v>
      </c>
      <c r="Q201" s="31">
        <v>0.2</v>
      </c>
      <c r="R201" s="31">
        <v>0</v>
      </c>
      <c r="S201" s="31">
        <v>0</v>
      </c>
      <c r="T201" s="31">
        <v>0</v>
      </c>
      <c r="U201" s="31">
        <v>0</v>
      </c>
      <c r="V201" s="32">
        <f t="shared" si="10"/>
        <v>0.48199999999999998</v>
      </c>
      <c r="W201" s="31">
        <v>0</v>
      </c>
      <c r="X201" s="31">
        <v>6.5000000000000002E-2</v>
      </c>
      <c r="Y201" s="31">
        <v>0</v>
      </c>
      <c r="Z201" s="32">
        <f t="shared" si="11"/>
        <v>6.5000000000000002E-2</v>
      </c>
    </row>
    <row r="202" spans="1:26" x14ac:dyDescent="0.3">
      <c r="A202" s="6" t="s">
        <v>432</v>
      </c>
      <c r="B202" t="s">
        <v>433</v>
      </c>
      <c r="C202" s="14" t="s">
        <v>39</v>
      </c>
      <c r="D202" s="25">
        <v>0.36699999999999999</v>
      </c>
      <c r="E202" s="25">
        <v>3.6999999999999998E-2</v>
      </c>
      <c r="F202" s="25">
        <v>1.2999999999999999E-2</v>
      </c>
      <c r="G202" s="25">
        <v>8.5999999999999993E-2</v>
      </c>
      <c r="H202" s="30">
        <v>0.503</v>
      </c>
      <c r="I202" s="25">
        <v>2.7E-2</v>
      </c>
      <c r="J202" s="25">
        <v>2.1999999999999999E-2</v>
      </c>
      <c r="K202" s="30">
        <v>4.9000000000000002E-2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2">
        <f t="shared" si="10"/>
        <v>0</v>
      </c>
      <c r="W202" s="31">
        <v>0</v>
      </c>
      <c r="X202" s="31">
        <v>0</v>
      </c>
      <c r="Y202" s="31">
        <v>0</v>
      </c>
      <c r="Z202" s="32">
        <f t="shared" si="11"/>
        <v>0</v>
      </c>
    </row>
    <row r="203" spans="1:26" x14ac:dyDescent="0.3">
      <c r="A203" s="6" t="s">
        <v>434</v>
      </c>
      <c r="B203" t="s">
        <v>435</v>
      </c>
      <c r="C203" s="14" t="s">
        <v>39</v>
      </c>
      <c r="D203" s="25">
        <v>0.753</v>
      </c>
      <c r="E203" s="25">
        <v>5.8000000000000003E-2</v>
      </c>
      <c r="F203" s="25">
        <v>2.1000000000000001E-2</v>
      </c>
      <c r="G203" s="25">
        <v>0.14699999999999999</v>
      </c>
      <c r="H203" s="30">
        <v>0.97900000000000009</v>
      </c>
      <c r="I203" s="25">
        <v>4.8000000000000001E-2</v>
      </c>
      <c r="J203" s="25">
        <v>3.2000000000000001E-2</v>
      </c>
      <c r="K203" s="30">
        <v>0.08</v>
      </c>
      <c r="L203" s="31">
        <v>0</v>
      </c>
      <c r="M203" s="31">
        <v>1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2">
        <f t="shared" si="10"/>
        <v>1</v>
      </c>
      <c r="W203" s="31">
        <v>0</v>
      </c>
      <c r="X203" s="31">
        <v>0</v>
      </c>
      <c r="Y203" s="31">
        <v>0</v>
      </c>
      <c r="Z203" s="32">
        <f t="shared" si="11"/>
        <v>0</v>
      </c>
    </row>
    <row r="204" spans="1:26" x14ac:dyDescent="0.3">
      <c r="A204" s="6" t="s">
        <v>436</v>
      </c>
      <c r="B204" t="s">
        <v>437</v>
      </c>
      <c r="C204" s="14" t="s">
        <v>39</v>
      </c>
      <c r="D204" s="25">
        <v>20.808</v>
      </c>
      <c r="E204" s="25">
        <v>1.79</v>
      </c>
      <c r="F204" s="25">
        <v>0.627</v>
      </c>
      <c r="G204" s="25">
        <v>4.931</v>
      </c>
      <c r="H204" s="30">
        <v>28.155999999999999</v>
      </c>
      <c r="I204" s="25">
        <v>1.6519999999999999</v>
      </c>
      <c r="J204" s="25">
        <v>0.94899999999999995</v>
      </c>
      <c r="K204" s="30">
        <v>2.601</v>
      </c>
      <c r="L204" s="31">
        <v>0</v>
      </c>
      <c r="M204" s="31">
        <v>29.552</v>
      </c>
      <c r="N204" s="31">
        <v>2.4940000000000002</v>
      </c>
      <c r="O204" s="31">
        <v>6.0000000000000001E-3</v>
      </c>
      <c r="P204" s="31">
        <v>3.6080000000000001</v>
      </c>
      <c r="Q204" s="31">
        <v>2.6440000000000001</v>
      </c>
      <c r="R204" s="31">
        <v>6.1289999999999996</v>
      </c>
      <c r="S204" s="31">
        <v>0.46700000000000003</v>
      </c>
      <c r="T204" s="31">
        <v>0</v>
      </c>
      <c r="U204" s="31">
        <v>0</v>
      </c>
      <c r="V204" s="32">
        <f t="shared" si="10"/>
        <v>44.899999999999991</v>
      </c>
      <c r="W204" s="31">
        <v>0</v>
      </c>
      <c r="X204" s="31">
        <v>10.818</v>
      </c>
      <c r="Y204" s="31">
        <v>10.382999999999999</v>
      </c>
      <c r="Z204" s="32">
        <f t="shared" si="11"/>
        <v>21.201000000000001</v>
      </c>
    </row>
    <row r="205" spans="1:26" x14ac:dyDescent="0.3">
      <c r="A205" s="6" t="s">
        <v>438</v>
      </c>
      <c r="B205" t="s">
        <v>439</v>
      </c>
      <c r="C205" s="14" t="s">
        <v>94</v>
      </c>
      <c r="D205" s="25">
        <v>0.435</v>
      </c>
      <c r="E205" s="25">
        <v>2.8000000000000001E-2</v>
      </c>
      <c r="F205" s="25">
        <v>8.9999999999999993E-3</v>
      </c>
      <c r="G205" s="25">
        <v>0.11899999999999999</v>
      </c>
      <c r="H205" s="30">
        <v>0.59099999999999997</v>
      </c>
      <c r="I205" s="25">
        <v>3.4000000000000002E-2</v>
      </c>
      <c r="J205" s="25">
        <v>1.2999999999999999E-2</v>
      </c>
      <c r="K205" s="30">
        <v>4.7E-2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2">
        <f t="shared" si="10"/>
        <v>0</v>
      </c>
      <c r="W205" s="31">
        <v>0</v>
      </c>
      <c r="X205" s="31">
        <v>0</v>
      </c>
      <c r="Y205" s="31">
        <v>0.152</v>
      </c>
      <c r="Z205" s="32">
        <f t="shared" si="11"/>
        <v>0.152</v>
      </c>
    </row>
    <row r="206" spans="1:26" x14ac:dyDescent="0.3">
      <c r="A206" s="6" t="s">
        <v>440</v>
      </c>
      <c r="B206" t="s">
        <v>441</v>
      </c>
      <c r="C206" s="14" t="s">
        <v>39</v>
      </c>
      <c r="D206" s="25">
        <v>1.6419999999999999</v>
      </c>
      <c r="E206" s="25">
        <v>0.19800000000000001</v>
      </c>
      <c r="F206" s="25">
        <v>6.8000000000000005E-2</v>
      </c>
      <c r="G206" s="25">
        <v>0.47299999999999998</v>
      </c>
      <c r="H206" s="30">
        <v>2.3809999999999998</v>
      </c>
      <c r="I206" s="25">
        <v>0.14599999999999999</v>
      </c>
      <c r="J206" s="25">
        <v>0.11600000000000001</v>
      </c>
      <c r="K206" s="30">
        <v>0.26200000000000001</v>
      </c>
      <c r="L206" s="31">
        <v>0</v>
      </c>
      <c r="M206" s="31">
        <v>2</v>
      </c>
      <c r="N206" s="31">
        <v>0</v>
      </c>
      <c r="O206" s="31">
        <v>0</v>
      </c>
      <c r="P206" s="31">
        <v>0</v>
      </c>
      <c r="Q206" s="31">
        <v>0.223</v>
      </c>
      <c r="R206" s="31">
        <v>0</v>
      </c>
      <c r="S206" s="31">
        <v>0</v>
      </c>
      <c r="T206" s="31">
        <v>0</v>
      </c>
      <c r="U206" s="31">
        <v>0</v>
      </c>
      <c r="V206" s="32">
        <f t="shared" si="10"/>
        <v>2.2229999999999999</v>
      </c>
      <c r="W206" s="31">
        <v>0</v>
      </c>
      <c r="X206" s="31">
        <v>1.0880000000000001</v>
      </c>
      <c r="Y206" s="31">
        <v>0.59399999999999997</v>
      </c>
      <c r="Z206" s="32">
        <f t="shared" si="11"/>
        <v>1.6819999999999999</v>
      </c>
    </row>
    <row r="207" spans="1:26" x14ac:dyDescent="0.3">
      <c r="A207" s="6" t="s">
        <v>442</v>
      </c>
      <c r="B207" t="s">
        <v>443</v>
      </c>
      <c r="C207" s="14" t="s">
        <v>39</v>
      </c>
      <c r="D207" s="25">
        <v>0.747</v>
      </c>
      <c r="E207" s="25">
        <v>7.6999999999999999E-2</v>
      </c>
      <c r="F207" s="25">
        <v>2.7E-2</v>
      </c>
      <c r="G207" s="25">
        <v>0.184</v>
      </c>
      <c r="H207" s="30">
        <v>1.0349999999999999</v>
      </c>
      <c r="I207" s="25">
        <v>0.06</v>
      </c>
      <c r="J207" s="25">
        <v>4.2999999999999997E-2</v>
      </c>
      <c r="K207" s="30">
        <v>0.10299999999999999</v>
      </c>
      <c r="L207" s="31">
        <v>0</v>
      </c>
      <c r="M207" s="31">
        <v>1.0029999999999999</v>
      </c>
      <c r="N207" s="31">
        <v>0</v>
      </c>
      <c r="O207" s="31">
        <v>0</v>
      </c>
      <c r="P207" s="31">
        <v>0</v>
      </c>
      <c r="Q207" s="31">
        <v>5.6000000000000001E-2</v>
      </c>
      <c r="R207" s="31">
        <v>0</v>
      </c>
      <c r="S207" s="31">
        <v>0</v>
      </c>
      <c r="T207" s="31">
        <v>0</v>
      </c>
      <c r="U207" s="31">
        <v>0</v>
      </c>
      <c r="V207" s="32">
        <f t="shared" si="10"/>
        <v>1.0589999999999999</v>
      </c>
      <c r="W207" s="31">
        <v>0</v>
      </c>
      <c r="X207" s="31">
        <v>0</v>
      </c>
      <c r="Y207" s="31">
        <v>0</v>
      </c>
      <c r="Z207" s="32">
        <f t="shared" si="11"/>
        <v>0</v>
      </c>
    </row>
    <row r="208" spans="1:26" x14ac:dyDescent="0.3">
      <c r="A208" s="6" t="s">
        <v>444</v>
      </c>
      <c r="B208" t="s">
        <v>445</v>
      </c>
      <c r="C208" s="14" t="s">
        <v>39</v>
      </c>
      <c r="D208" s="25">
        <v>9.1270000000000007</v>
      </c>
      <c r="E208" s="25">
        <v>0.66500000000000004</v>
      </c>
      <c r="F208" s="25">
        <v>0.23300000000000001</v>
      </c>
      <c r="G208" s="25">
        <v>1.7869999999999999</v>
      </c>
      <c r="H208" s="30">
        <v>11.812000000000001</v>
      </c>
      <c r="I208" s="25">
        <v>0.59499999999999997</v>
      </c>
      <c r="J208" s="25">
        <v>0.35799999999999998</v>
      </c>
      <c r="K208" s="30">
        <v>0.95299999999999996</v>
      </c>
      <c r="L208" s="31">
        <v>0</v>
      </c>
      <c r="M208" s="31">
        <v>0</v>
      </c>
      <c r="N208" s="31">
        <v>0.245</v>
      </c>
      <c r="O208" s="31">
        <v>0</v>
      </c>
      <c r="P208" s="31">
        <v>1.7130000000000001</v>
      </c>
      <c r="Q208" s="31">
        <v>0.73399999999999999</v>
      </c>
      <c r="R208" s="31">
        <v>0</v>
      </c>
      <c r="S208" s="31">
        <v>0</v>
      </c>
      <c r="T208" s="31">
        <v>0</v>
      </c>
      <c r="U208" s="31">
        <v>0</v>
      </c>
      <c r="V208" s="32">
        <f t="shared" si="10"/>
        <v>2.6920000000000002</v>
      </c>
      <c r="W208" s="31">
        <v>0</v>
      </c>
      <c r="X208" s="31">
        <v>4.9429999999999996</v>
      </c>
      <c r="Y208" s="31">
        <v>1.5069999999999999</v>
      </c>
      <c r="Z208" s="32">
        <f t="shared" si="11"/>
        <v>6.4499999999999993</v>
      </c>
    </row>
    <row r="209" spans="1:26" x14ac:dyDescent="0.3">
      <c r="A209" s="6" t="s">
        <v>446</v>
      </c>
      <c r="B209" t="s">
        <v>447</v>
      </c>
      <c r="C209" s="14" t="s">
        <v>39</v>
      </c>
      <c r="D209" s="25">
        <v>2.706</v>
      </c>
      <c r="E209" s="25">
        <v>0.20599999999999999</v>
      </c>
      <c r="F209" s="25">
        <v>7.1999999999999995E-2</v>
      </c>
      <c r="G209" s="25">
        <v>0.61499999999999999</v>
      </c>
      <c r="H209" s="30">
        <v>3.5990000000000002</v>
      </c>
      <c r="I209" s="25">
        <v>0.20599999999999999</v>
      </c>
      <c r="J209" s="25">
        <v>0.105</v>
      </c>
      <c r="K209" s="30">
        <v>0.311</v>
      </c>
      <c r="L209" s="31">
        <v>0</v>
      </c>
      <c r="M209" s="31">
        <v>3.5</v>
      </c>
      <c r="N209" s="31">
        <v>0</v>
      </c>
      <c r="O209" s="31">
        <v>0</v>
      </c>
      <c r="P209" s="31">
        <v>0</v>
      </c>
      <c r="Q209" s="31">
        <v>0.33700000000000002</v>
      </c>
      <c r="R209" s="31">
        <v>0</v>
      </c>
      <c r="S209" s="31">
        <v>0</v>
      </c>
      <c r="T209" s="31">
        <v>0</v>
      </c>
      <c r="U209" s="31">
        <v>0</v>
      </c>
      <c r="V209" s="32">
        <f t="shared" si="10"/>
        <v>3.8370000000000002</v>
      </c>
      <c r="W209" s="31">
        <v>0</v>
      </c>
      <c r="X209" s="31">
        <v>0</v>
      </c>
      <c r="Y209" s="31">
        <v>0</v>
      </c>
      <c r="Z209" s="32">
        <f t="shared" si="11"/>
        <v>0</v>
      </c>
    </row>
    <row r="210" spans="1:26" x14ac:dyDescent="0.3">
      <c r="A210" s="6" t="s">
        <v>448</v>
      </c>
      <c r="B210" t="s">
        <v>449</v>
      </c>
      <c r="C210" s="14" t="s">
        <v>39</v>
      </c>
      <c r="D210" s="25">
        <v>0.82199999999999995</v>
      </c>
      <c r="E210" s="25">
        <v>5.5E-2</v>
      </c>
      <c r="F210" s="25">
        <v>1.9E-2</v>
      </c>
      <c r="G210" s="25">
        <v>0.152</v>
      </c>
      <c r="H210" s="30">
        <v>1.048</v>
      </c>
      <c r="I210" s="25">
        <v>5.0999999999999997E-2</v>
      </c>
      <c r="J210" s="25">
        <v>2.9000000000000001E-2</v>
      </c>
      <c r="K210" s="30">
        <v>0.08</v>
      </c>
      <c r="L210" s="31">
        <v>0</v>
      </c>
      <c r="M210" s="31">
        <v>0.4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2">
        <f t="shared" si="10"/>
        <v>0.4</v>
      </c>
      <c r="W210" s="31">
        <v>0</v>
      </c>
      <c r="X210" s="31">
        <v>0.41599999999999998</v>
      </c>
      <c r="Y210" s="31">
        <v>7.6999999999999999E-2</v>
      </c>
      <c r="Z210" s="32">
        <f t="shared" si="11"/>
        <v>0.49299999999999999</v>
      </c>
    </row>
    <row r="211" spans="1:26" x14ac:dyDescent="0.3">
      <c r="A211" s="6" t="s">
        <v>450</v>
      </c>
      <c r="B211" t="s">
        <v>451</v>
      </c>
      <c r="C211" s="14" t="s">
        <v>94</v>
      </c>
      <c r="D211" s="25">
        <v>2.161</v>
      </c>
      <c r="E211" s="25">
        <v>5.5E-2</v>
      </c>
      <c r="F211" s="25">
        <v>0.02</v>
      </c>
      <c r="G211" s="25">
        <v>0.312</v>
      </c>
      <c r="H211" s="30">
        <v>2.548</v>
      </c>
      <c r="I211" s="25">
        <v>0.109</v>
      </c>
      <c r="J211" s="25">
        <v>1.2E-2</v>
      </c>
      <c r="K211" s="30">
        <v>0.121</v>
      </c>
      <c r="L211" s="31">
        <v>0</v>
      </c>
      <c r="M211" s="31">
        <v>0.17199999999999999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2">
        <f t="shared" si="10"/>
        <v>0.17199999999999999</v>
      </c>
      <c r="W211" s="31">
        <v>0</v>
      </c>
      <c r="X211" s="31">
        <v>0</v>
      </c>
      <c r="Y211" s="31">
        <v>0</v>
      </c>
      <c r="Z211" s="32">
        <f t="shared" si="11"/>
        <v>0</v>
      </c>
    </row>
    <row r="212" spans="1:26" x14ac:dyDescent="0.3">
      <c r="A212" s="6" t="s">
        <v>452</v>
      </c>
      <c r="B212" t="s">
        <v>453</v>
      </c>
      <c r="C212" s="14" t="s">
        <v>39</v>
      </c>
      <c r="D212" s="25">
        <v>7.1760000000000002</v>
      </c>
      <c r="E212" s="25">
        <v>0.45900000000000002</v>
      </c>
      <c r="F212" s="25">
        <v>0.161</v>
      </c>
      <c r="G212" s="25">
        <v>1.3129999999999999</v>
      </c>
      <c r="H212" s="30">
        <v>9.109</v>
      </c>
      <c r="I212" s="25">
        <v>0.438</v>
      </c>
      <c r="J212" s="25">
        <v>0.23899999999999999</v>
      </c>
      <c r="K212" s="30">
        <v>0.67700000000000005</v>
      </c>
      <c r="L212" s="31">
        <v>0</v>
      </c>
      <c r="M212" s="31">
        <v>6.1980000000000004</v>
      </c>
      <c r="N212" s="31">
        <v>0</v>
      </c>
      <c r="O212" s="31">
        <v>0</v>
      </c>
      <c r="P212" s="31">
        <v>0.50800000000000001</v>
      </c>
      <c r="Q212" s="31">
        <v>0</v>
      </c>
      <c r="R212" s="31">
        <v>2</v>
      </c>
      <c r="S212" s="31">
        <v>0</v>
      </c>
      <c r="T212" s="31">
        <v>0</v>
      </c>
      <c r="U212" s="31">
        <v>0</v>
      </c>
      <c r="V212" s="32">
        <f t="shared" si="10"/>
        <v>8.7059999999999995</v>
      </c>
      <c r="W212" s="31">
        <v>0</v>
      </c>
      <c r="X212" s="31">
        <v>7.2140000000000004</v>
      </c>
      <c r="Y212" s="31">
        <v>2.8860000000000001</v>
      </c>
      <c r="Z212" s="32">
        <f t="shared" si="11"/>
        <v>10.100000000000001</v>
      </c>
    </row>
    <row r="213" spans="1:26" x14ac:dyDescent="0.3">
      <c r="A213" s="6" t="s">
        <v>454</v>
      </c>
      <c r="B213" t="s">
        <v>455</v>
      </c>
      <c r="C213" s="14" t="s">
        <v>39</v>
      </c>
      <c r="D213" s="25">
        <v>6.5620000000000003</v>
      </c>
      <c r="E213" s="25">
        <v>0.55600000000000005</v>
      </c>
      <c r="F213" s="25">
        <v>0.19400000000000001</v>
      </c>
      <c r="G213" s="25">
        <v>1.5329999999999999</v>
      </c>
      <c r="H213" s="30">
        <v>8.8450000000000006</v>
      </c>
      <c r="I213" s="25">
        <v>0.51700000000000002</v>
      </c>
      <c r="J213" s="25">
        <v>0.29299999999999998</v>
      </c>
      <c r="K213" s="30">
        <v>0.81</v>
      </c>
      <c r="L213" s="31">
        <v>0</v>
      </c>
      <c r="M213" s="31">
        <v>7.75</v>
      </c>
      <c r="N213" s="31">
        <v>0</v>
      </c>
      <c r="O213" s="31">
        <v>0</v>
      </c>
      <c r="P213" s="31">
        <v>0.86299999999999999</v>
      </c>
      <c r="Q213" s="31">
        <v>0.57299999999999995</v>
      </c>
      <c r="R213" s="31">
        <v>0</v>
      </c>
      <c r="S213" s="31">
        <v>0</v>
      </c>
      <c r="T213" s="31">
        <v>0.215</v>
      </c>
      <c r="U213" s="31">
        <v>0</v>
      </c>
      <c r="V213" s="32">
        <f t="shared" si="10"/>
        <v>9.4009999999999998</v>
      </c>
      <c r="W213" s="31">
        <v>0</v>
      </c>
      <c r="X213" s="31">
        <v>3.3559999999999999</v>
      </c>
      <c r="Y213" s="31">
        <v>3.2829999999999999</v>
      </c>
      <c r="Z213" s="32">
        <f t="shared" si="11"/>
        <v>6.6389999999999993</v>
      </c>
    </row>
    <row r="214" spans="1:26" x14ac:dyDescent="0.3">
      <c r="A214" s="6" t="s">
        <v>456</v>
      </c>
      <c r="B214" t="s">
        <v>457</v>
      </c>
      <c r="C214" s="14" t="s">
        <v>94</v>
      </c>
      <c r="D214" s="25">
        <v>0.158</v>
      </c>
      <c r="E214" s="25">
        <v>3.2000000000000001E-2</v>
      </c>
      <c r="F214" s="25">
        <v>1.0999999999999999E-2</v>
      </c>
      <c r="G214" s="25">
        <v>5.8999999999999997E-2</v>
      </c>
      <c r="H214" s="30">
        <v>0.26</v>
      </c>
      <c r="I214" s="25">
        <v>1.9E-2</v>
      </c>
      <c r="J214" s="25">
        <v>0.02</v>
      </c>
      <c r="K214" s="30">
        <v>3.9E-2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2">
        <f t="shared" si="10"/>
        <v>0</v>
      </c>
      <c r="W214" s="31">
        <v>0</v>
      </c>
      <c r="X214" s="31">
        <v>0</v>
      </c>
      <c r="Y214" s="31">
        <v>0.48499999999999999</v>
      </c>
      <c r="Z214" s="32">
        <f t="shared" si="11"/>
        <v>0.48499999999999999</v>
      </c>
    </row>
    <row r="215" spans="1:26" x14ac:dyDescent="0.3">
      <c r="A215" s="6" t="s">
        <v>458</v>
      </c>
      <c r="B215" t="s">
        <v>459</v>
      </c>
      <c r="C215" s="14" t="s">
        <v>39</v>
      </c>
      <c r="D215" s="25">
        <v>53.564</v>
      </c>
      <c r="E215" s="25">
        <v>4.5739999999999998</v>
      </c>
      <c r="F215" s="25">
        <v>1.5980000000000001</v>
      </c>
      <c r="G215" s="25">
        <v>12.576000000000001</v>
      </c>
      <c r="H215" s="30">
        <v>72.311999999999998</v>
      </c>
      <c r="I215" s="25">
        <v>4.181</v>
      </c>
      <c r="J215" s="25">
        <v>2.4380000000000002</v>
      </c>
      <c r="K215" s="30">
        <v>6.6189999999999998</v>
      </c>
      <c r="L215" s="31">
        <v>0</v>
      </c>
      <c r="M215" s="31">
        <v>48.283000000000001</v>
      </c>
      <c r="N215" s="31">
        <v>2.9020000000000001</v>
      </c>
      <c r="O215" s="31">
        <v>0</v>
      </c>
      <c r="P215" s="31">
        <v>8.1890000000000001</v>
      </c>
      <c r="Q215" s="31">
        <v>6.48</v>
      </c>
      <c r="R215" s="31">
        <v>12.016999999999999</v>
      </c>
      <c r="S215" s="31">
        <v>0.64500000000000002</v>
      </c>
      <c r="T215" s="31">
        <v>0</v>
      </c>
      <c r="U215" s="31">
        <v>0</v>
      </c>
      <c r="V215" s="32">
        <f t="shared" si="10"/>
        <v>78.515999999999991</v>
      </c>
      <c r="W215" s="31">
        <v>0.66500000000000004</v>
      </c>
      <c r="X215" s="31">
        <v>48.173999999999999</v>
      </c>
      <c r="Y215" s="31">
        <v>16.722999999999999</v>
      </c>
      <c r="Z215" s="32">
        <f t="shared" si="11"/>
        <v>65.561999999999998</v>
      </c>
    </row>
    <row r="216" spans="1:26" x14ac:dyDescent="0.3">
      <c r="A216" s="6" t="s">
        <v>460</v>
      </c>
      <c r="B216" t="s">
        <v>461</v>
      </c>
      <c r="C216" s="14" t="s">
        <v>39</v>
      </c>
      <c r="D216" s="25">
        <v>0.11</v>
      </c>
      <c r="E216" s="25">
        <v>1.0999999999999999E-2</v>
      </c>
      <c r="F216" s="25">
        <v>4.0000000000000001E-3</v>
      </c>
      <c r="G216" s="25">
        <v>2.5000000000000001E-2</v>
      </c>
      <c r="H216" s="30">
        <v>0.15</v>
      </c>
      <c r="I216" s="25">
        <v>8.0000000000000002E-3</v>
      </c>
      <c r="J216" s="25">
        <v>6.0000000000000001E-3</v>
      </c>
      <c r="K216" s="30">
        <v>1.4E-2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2">
        <f t="shared" si="10"/>
        <v>0</v>
      </c>
      <c r="W216" s="31">
        <v>0</v>
      </c>
      <c r="X216" s="31">
        <v>0</v>
      </c>
      <c r="Y216" s="31">
        <v>0</v>
      </c>
      <c r="Z216" s="32">
        <f t="shared" si="11"/>
        <v>0</v>
      </c>
    </row>
    <row r="217" spans="1:26" x14ac:dyDescent="0.3">
      <c r="A217" s="6" t="s">
        <v>462</v>
      </c>
      <c r="B217" t="s">
        <v>463</v>
      </c>
      <c r="C217" s="14" t="s">
        <v>39</v>
      </c>
      <c r="D217" s="25">
        <v>0.69199999999999995</v>
      </c>
      <c r="E217" s="25">
        <v>3.6999999999999998E-2</v>
      </c>
      <c r="F217" s="25">
        <v>1.4E-2</v>
      </c>
      <c r="G217" s="25">
        <v>0.115</v>
      </c>
      <c r="H217" s="30">
        <v>0.85799999999999998</v>
      </c>
      <c r="I217" s="25">
        <v>0.04</v>
      </c>
      <c r="J217" s="25">
        <v>1.7999999999999999E-2</v>
      </c>
      <c r="K217" s="30">
        <v>5.7999999999999996E-2</v>
      </c>
      <c r="L217" s="31">
        <v>0</v>
      </c>
      <c r="M217" s="31">
        <v>1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2">
        <f t="shared" si="10"/>
        <v>1</v>
      </c>
      <c r="W217" s="31">
        <v>0</v>
      </c>
      <c r="X217" s="31">
        <v>0.81799999999999995</v>
      </c>
      <c r="Y217" s="31">
        <v>0</v>
      </c>
      <c r="Z217" s="32">
        <f t="shared" si="11"/>
        <v>0.81799999999999995</v>
      </c>
    </row>
    <row r="218" spans="1:26" x14ac:dyDescent="0.3">
      <c r="A218" s="6" t="s">
        <v>464</v>
      </c>
      <c r="B218" t="s">
        <v>465</v>
      </c>
      <c r="C218" s="14" t="s">
        <v>111</v>
      </c>
      <c r="D218" s="25">
        <v>0.47099999999999997</v>
      </c>
      <c r="E218" s="25">
        <v>2.7E-2</v>
      </c>
      <c r="F218" s="25">
        <v>0.01</v>
      </c>
      <c r="G218" s="25">
        <v>8.1000000000000003E-2</v>
      </c>
      <c r="H218" s="30">
        <v>0.58899999999999997</v>
      </c>
      <c r="I218" s="25">
        <v>2.7E-2</v>
      </c>
      <c r="J218" s="25">
        <v>1.4E-2</v>
      </c>
      <c r="K218" s="30">
        <v>4.1000000000000002E-2</v>
      </c>
      <c r="L218" s="31">
        <v>0</v>
      </c>
      <c r="M218" s="31">
        <v>1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2">
        <f t="shared" si="10"/>
        <v>1</v>
      </c>
      <c r="W218" s="31">
        <v>0</v>
      </c>
      <c r="X218" s="31">
        <v>0</v>
      </c>
      <c r="Y218" s="31">
        <v>0</v>
      </c>
      <c r="Z218" s="32">
        <f t="shared" si="11"/>
        <v>0</v>
      </c>
    </row>
    <row r="219" spans="1:26" x14ac:dyDescent="0.3">
      <c r="A219" s="6" t="s">
        <v>466</v>
      </c>
      <c r="B219" t="s">
        <v>467</v>
      </c>
      <c r="C219" s="14" t="s">
        <v>39</v>
      </c>
      <c r="D219" s="25">
        <v>2.8460000000000001</v>
      </c>
      <c r="E219" s="25">
        <v>0.185</v>
      </c>
      <c r="F219" s="25">
        <v>6.5000000000000002E-2</v>
      </c>
      <c r="G219" s="25">
        <v>0.52</v>
      </c>
      <c r="H219" s="30">
        <v>3.6160000000000001</v>
      </c>
      <c r="I219" s="25">
        <v>0.17399999999999999</v>
      </c>
      <c r="J219" s="25">
        <v>9.7000000000000003E-2</v>
      </c>
      <c r="K219" s="30">
        <v>0.27100000000000002</v>
      </c>
      <c r="L219" s="31">
        <v>0</v>
      </c>
      <c r="M219" s="31">
        <v>1.4079999999999999</v>
      </c>
      <c r="N219" s="31">
        <v>0</v>
      </c>
      <c r="O219" s="31">
        <v>0</v>
      </c>
      <c r="P219" s="31">
        <v>0.127</v>
      </c>
      <c r="Q219" s="31">
        <v>0</v>
      </c>
      <c r="R219" s="31">
        <v>0</v>
      </c>
      <c r="S219" s="31">
        <v>0</v>
      </c>
      <c r="T219" s="31">
        <v>0</v>
      </c>
      <c r="U219" s="31">
        <v>1.099</v>
      </c>
      <c r="V219" s="32">
        <f t="shared" si="10"/>
        <v>2.6339999999999999</v>
      </c>
      <c r="W219" s="31">
        <v>0</v>
      </c>
      <c r="X219" s="31">
        <v>1.7</v>
      </c>
      <c r="Y219" s="31">
        <v>1.131</v>
      </c>
      <c r="Z219" s="32">
        <f t="shared" si="11"/>
        <v>2.831</v>
      </c>
    </row>
    <row r="220" spans="1:26" x14ac:dyDescent="0.3">
      <c r="A220" s="6" t="s">
        <v>468</v>
      </c>
      <c r="B220" t="s">
        <v>469</v>
      </c>
      <c r="C220" s="14" t="s">
        <v>39</v>
      </c>
      <c r="D220" s="25">
        <v>9.1069999999999993</v>
      </c>
      <c r="E220" s="25">
        <v>0.63900000000000001</v>
      </c>
      <c r="F220" s="25">
        <v>0.223</v>
      </c>
      <c r="G220" s="25">
        <v>1.728</v>
      </c>
      <c r="H220" s="30">
        <v>11.696999999999999</v>
      </c>
      <c r="I220" s="25">
        <v>0.57299999999999995</v>
      </c>
      <c r="J220" s="25">
        <v>0.34399999999999997</v>
      </c>
      <c r="K220" s="30">
        <v>0.91699999999999993</v>
      </c>
      <c r="L220" s="31">
        <v>0</v>
      </c>
      <c r="M220" s="31">
        <v>5</v>
      </c>
      <c r="N220" s="31">
        <v>0</v>
      </c>
      <c r="O220" s="31">
        <v>0</v>
      </c>
      <c r="P220" s="31">
        <v>0</v>
      </c>
      <c r="Q220" s="31">
        <v>0.222</v>
      </c>
      <c r="R220" s="31">
        <v>1.6279999999999999</v>
      </c>
      <c r="S220" s="31">
        <v>0</v>
      </c>
      <c r="T220" s="31">
        <v>0</v>
      </c>
      <c r="U220" s="31">
        <v>0</v>
      </c>
      <c r="V220" s="32">
        <f t="shared" si="10"/>
        <v>6.8500000000000005</v>
      </c>
      <c r="W220" s="31">
        <v>0</v>
      </c>
      <c r="X220" s="31">
        <v>2.6179999999999999</v>
      </c>
      <c r="Y220" s="31">
        <v>0.51400000000000001</v>
      </c>
      <c r="Z220" s="32">
        <f t="shared" si="11"/>
        <v>3.1319999999999997</v>
      </c>
    </row>
    <row r="221" spans="1:26" x14ac:dyDescent="0.3">
      <c r="A221" s="6" t="s">
        <v>470</v>
      </c>
      <c r="B221" t="s">
        <v>471</v>
      </c>
      <c r="C221" s="14" t="s">
        <v>94</v>
      </c>
      <c r="D221" s="25">
        <v>1.083</v>
      </c>
      <c r="E221" s="25">
        <v>6.6000000000000003E-2</v>
      </c>
      <c r="F221" s="25">
        <v>2.3E-2</v>
      </c>
      <c r="G221" s="25">
        <v>0.23300000000000001</v>
      </c>
      <c r="H221" s="30">
        <v>1.405</v>
      </c>
      <c r="I221" s="25">
        <v>6.9000000000000006E-2</v>
      </c>
      <c r="J221" s="25">
        <v>3.3000000000000002E-2</v>
      </c>
      <c r="K221" s="30">
        <v>0.10200000000000001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2">
        <f t="shared" si="10"/>
        <v>0</v>
      </c>
      <c r="W221" s="31">
        <v>0</v>
      </c>
      <c r="X221" s="31">
        <v>0</v>
      </c>
      <c r="Y221" s="31">
        <v>0</v>
      </c>
      <c r="Z221" s="32">
        <f t="shared" si="11"/>
        <v>0</v>
      </c>
    </row>
    <row r="222" spans="1:26" x14ac:dyDescent="0.3">
      <c r="A222" s="6" t="s">
        <v>472</v>
      </c>
      <c r="B222" t="s">
        <v>473</v>
      </c>
      <c r="C222" s="14" t="s">
        <v>39</v>
      </c>
      <c r="D222" s="25">
        <v>1.9890000000000001</v>
      </c>
      <c r="E222" s="25">
        <v>0.191</v>
      </c>
      <c r="F222" s="25">
        <v>6.7000000000000004E-2</v>
      </c>
      <c r="G222" s="25">
        <v>0.50600000000000001</v>
      </c>
      <c r="H222" s="30">
        <v>2.7530000000000001</v>
      </c>
      <c r="I222" s="25">
        <v>0.16600000000000001</v>
      </c>
      <c r="J222" s="25">
        <v>0.104</v>
      </c>
      <c r="K222" s="30">
        <v>0.27</v>
      </c>
      <c r="L222" s="31">
        <v>0</v>
      </c>
      <c r="M222" s="31">
        <v>2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2">
        <f t="shared" si="10"/>
        <v>2</v>
      </c>
      <c r="W222" s="31">
        <v>0</v>
      </c>
      <c r="X222" s="31">
        <v>0</v>
      </c>
      <c r="Y222" s="31">
        <v>7.0999999999999994E-2</v>
      </c>
      <c r="Z222" s="32">
        <f t="shared" si="11"/>
        <v>7.0999999999999994E-2</v>
      </c>
    </row>
    <row r="223" spans="1:26" x14ac:dyDescent="0.3">
      <c r="A223" s="6" t="s">
        <v>474</v>
      </c>
      <c r="B223" t="s">
        <v>475</v>
      </c>
      <c r="C223" s="14" t="s">
        <v>94</v>
      </c>
      <c r="D223" s="25">
        <v>0.61</v>
      </c>
      <c r="E223" s="25">
        <v>1.7999999999999999E-2</v>
      </c>
      <c r="F223" s="25">
        <v>7.0000000000000001E-3</v>
      </c>
      <c r="G223" s="25">
        <v>9.1999999999999998E-2</v>
      </c>
      <c r="H223" s="30">
        <v>0.72699999999999998</v>
      </c>
      <c r="I223" s="25">
        <v>3.2000000000000001E-2</v>
      </c>
      <c r="J223" s="25">
        <v>5.0000000000000001E-3</v>
      </c>
      <c r="K223" s="30">
        <v>3.6999999999999998E-2</v>
      </c>
      <c r="L223" s="31">
        <v>0</v>
      </c>
      <c r="M223" s="31">
        <v>1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2">
        <f t="shared" si="10"/>
        <v>1</v>
      </c>
      <c r="W223" s="31">
        <v>0</v>
      </c>
      <c r="X223" s="31">
        <v>0</v>
      </c>
      <c r="Y223" s="31">
        <v>0</v>
      </c>
      <c r="Z223" s="32">
        <f t="shared" si="11"/>
        <v>0</v>
      </c>
    </row>
    <row r="224" spans="1:26" x14ac:dyDescent="0.3">
      <c r="A224" s="6" t="s">
        <v>476</v>
      </c>
      <c r="B224" t="s">
        <v>477</v>
      </c>
      <c r="C224" s="14" t="s">
        <v>39</v>
      </c>
      <c r="D224" s="25">
        <v>1.49</v>
      </c>
      <c r="E224" s="25">
        <v>8.8999999999999996E-2</v>
      </c>
      <c r="F224" s="25">
        <v>3.1E-2</v>
      </c>
      <c r="G224" s="25">
        <v>0.26800000000000002</v>
      </c>
      <c r="H224" s="30">
        <v>1.8779999999999999</v>
      </c>
      <c r="I224" s="25">
        <v>8.8999999999999996E-2</v>
      </c>
      <c r="J224" s="25">
        <v>4.4999999999999998E-2</v>
      </c>
      <c r="K224" s="30">
        <v>0.13400000000000001</v>
      </c>
      <c r="L224" s="31">
        <v>0</v>
      </c>
      <c r="M224" s="31">
        <v>0.5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2">
        <f t="shared" si="10"/>
        <v>0.5</v>
      </c>
      <c r="W224" s="31">
        <v>0</v>
      </c>
      <c r="X224" s="31">
        <v>0</v>
      </c>
      <c r="Y224" s="31">
        <v>2.302</v>
      </c>
      <c r="Z224" s="32">
        <f t="shared" si="11"/>
        <v>2.302</v>
      </c>
    </row>
    <row r="225" spans="1:26" x14ac:dyDescent="0.3">
      <c r="A225" s="6" t="s">
        <v>478</v>
      </c>
      <c r="B225" t="s">
        <v>479</v>
      </c>
      <c r="C225" s="14" t="s">
        <v>39</v>
      </c>
      <c r="D225" s="25">
        <v>1.9510000000000001</v>
      </c>
      <c r="E225" s="25">
        <v>0.14699999999999999</v>
      </c>
      <c r="F225" s="25">
        <v>5.1999999999999998E-2</v>
      </c>
      <c r="G225" s="25">
        <v>0.39500000000000002</v>
      </c>
      <c r="H225" s="30">
        <v>2.5449999999999999</v>
      </c>
      <c r="I225" s="25">
        <v>0.13200000000000001</v>
      </c>
      <c r="J225" s="25">
        <v>7.8E-2</v>
      </c>
      <c r="K225" s="30">
        <v>0.21000000000000002</v>
      </c>
      <c r="L225" s="31">
        <v>0</v>
      </c>
      <c r="M225" s="31">
        <v>0.75</v>
      </c>
      <c r="N225" s="31">
        <v>0</v>
      </c>
      <c r="O225" s="31">
        <v>0</v>
      </c>
      <c r="P225" s="31">
        <v>0</v>
      </c>
      <c r="Q225" s="31">
        <v>0.25800000000000001</v>
      </c>
      <c r="R225" s="31">
        <v>0</v>
      </c>
      <c r="S225" s="31">
        <v>0</v>
      </c>
      <c r="T225" s="31">
        <v>0</v>
      </c>
      <c r="U225" s="31">
        <v>0</v>
      </c>
      <c r="V225" s="32">
        <f t="shared" si="10"/>
        <v>1.008</v>
      </c>
      <c r="W225" s="31">
        <v>0</v>
      </c>
      <c r="X225" s="31">
        <v>0.71199999999999997</v>
      </c>
      <c r="Y225" s="31">
        <v>0.30599999999999999</v>
      </c>
      <c r="Z225" s="32">
        <f t="shared" si="11"/>
        <v>1.018</v>
      </c>
    </row>
    <row r="226" spans="1:26" x14ac:dyDescent="0.3">
      <c r="A226" s="6" t="s">
        <v>480</v>
      </c>
      <c r="B226" t="s">
        <v>481</v>
      </c>
      <c r="C226" s="14" t="s">
        <v>39</v>
      </c>
      <c r="D226" s="25">
        <v>35.396000000000001</v>
      </c>
      <c r="E226" s="25">
        <v>2.9140000000000001</v>
      </c>
      <c r="F226" s="25">
        <v>1.018</v>
      </c>
      <c r="G226" s="25">
        <v>7.7779999999999996</v>
      </c>
      <c r="H226" s="30">
        <v>47.106000000000002</v>
      </c>
      <c r="I226" s="25">
        <v>2.5680000000000001</v>
      </c>
      <c r="J226" s="25">
        <v>1.581</v>
      </c>
      <c r="K226" s="30">
        <v>4.149</v>
      </c>
      <c r="L226" s="31">
        <v>0</v>
      </c>
      <c r="M226" s="31">
        <v>36.762999999999998</v>
      </c>
      <c r="N226" s="31">
        <v>4.1289999999999996</v>
      </c>
      <c r="O226" s="31">
        <v>0</v>
      </c>
      <c r="P226" s="31">
        <v>8.5139999999999993</v>
      </c>
      <c r="Q226" s="31">
        <v>4.202</v>
      </c>
      <c r="R226" s="31">
        <v>13.494</v>
      </c>
      <c r="S226" s="31">
        <v>0.89700000000000002</v>
      </c>
      <c r="T226" s="31">
        <v>0</v>
      </c>
      <c r="U226" s="31">
        <v>0</v>
      </c>
      <c r="V226" s="32">
        <f t="shared" si="10"/>
        <v>67.998999999999995</v>
      </c>
      <c r="W226" s="31">
        <v>0</v>
      </c>
      <c r="X226" s="31">
        <v>34.204999999999998</v>
      </c>
      <c r="Y226" s="31">
        <v>22.725999999999999</v>
      </c>
      <c r="Z226" s="32">
        <f t="shared" si="11"/>
        <v>56.930999999999997</v>
      </c>
    </row>
    <row r="227" spans="1:26" x14ac:dyDescent="0.3">
      <c r="A227" s="6" t="s">
        <v>482</v>
      </c>
      <c r="B227" t="s">
        <v>483</v>
      </c>
      <c r="C227" s="14" t="s">
        <v>39</v>
      </c>
      <c r="D227" s="25">
        <v>1.06</v>
      </c>
      <c r="E227" s="25">
        <v>6.6000000000000003E-2</v>
      </c>
      <c r="F227" s="25">
        <v>2.3E-2</v>
      </c>
      <c r="G227" s="25">
        <v>0.192</v>
      </c>
      <c r="H227" s="30">
        <v>1.341</v>
      </c>
      <c r="I227" s="25">
        <v>6.5000000000000002E-2</v>
      </c>
      <c r="J227" s="25">
        <v>3.5000000000000003E-2</v>
      </c>
      <c r="K227" s="30">
        <v>0.1</v>
      </c>
      <c r="L227" s="31">
        <v>0</v>
      </c>
      <c r="M227" s="31">
        <v>0.5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2">
        <f t="shared" si="10"/>
        <v>0.5</v>
      </c>
      <c r="W227" s="31">
        <v>0</v>
      </c>
      <c r="X227" s="31">
        <v>0</v>
      </c>
      <c r="Y227" s="31">
        <v>0.25</v>
      </c>
      <c r="Z227" s="32">
        <f t="shared" si="11"/>
        <v>0.25</v>
      </c>
    </row>
    <row r="228" spans="1:26" x14ac:dyDescent="0.3">
      <c r="A228" s="6" t="s">
        <v>484</v>
      </c>
      <c r="B228" t="s">
        <v>485</v>
      </c>
      <c r="C228" s="14" t="s">
        <v>39</v>
      </c>
      <c r="D228" s="25">
        <v>33.691000000000003</v>
      </c>
      <c r="E228" s="25">
        <v>2.585</v>
      </c>
      <c r="F228" s="25">
        <v>0.90400000000000003</v>
      </c>
      <c r="G228" s="25">
        <v>7.282</v>
      </c>
      <c r="H228" s="30">
        <v>44.462000000000003</v>
      </c>
      <c r="I228" s="25">
        <v>2.4329999999999998</v>
      </c>
      <c r="J228" s="25">
        <v>1.357</v>
      </c>
      <c r="K228" s="30">
        <v>3.79</v>
      </c>
      <c r="L228" s="31">
        <v>0</v>
      </c>
      <c r="M228" s="31">
        <v>30.4</v>
      </c>
      <c r="N228" s="31">
        <v>1.07</v>
      </c>
      <c r="O228" s="31">
        <v>1.38</v>
      </c>
      <c r="P228" s="31">
        <v>4.1079999999999997</v>
      </c>
      <c r="Q228" s="31">
        <v>9.0609999999999999</v>
      </c>
      <c r="R228" s="31">
        <v>11.291</v>
      </c>
      <c r="S228" s="31">
        <v>0.73</v>
      </c>
      <c r="T228" s="31">
        <v>0.29799999999999999</v>
      </c>
      <c r="U228" s="31">
        <v>0</v>
      </c>
      <c r="V228" s="32">
        <f t="shared" si="10"/>
        <v>58.338000000000001</v>
      </c>
      <c r="W228" s="31">
        <v>0</v>
      </c>
      <c r="X228" s="31">
        <v>15.613</v>
      </c>
      <c r="Y228" s="31">
        <v>9.9309999999999992</v>
      </c>
      <c r="Z228" s="32">
        <f t="shared" si="11"/>
        <v>25.543999999999997</v>
      </c>
    </row>
    <row r="229" spans="1:26" x14ac:dyDescent="0.3">
      <c r="A229" s="6" t="s">
        <v>486</v>
      </c>
      <c r="B229" t="s">
        <v>487</v>
      </c>
      <c r="C229" s="14" t="s">
        <v>39</v>
      </c>
      <c r="D229" s="25">
        <v>8.9719999999999995</v>
      </c>
      <c r="E229" s="25">
        <v>0.79600000000000004</v>
      </c>
      <c r="F229" s="25">
        <v>0.27800000000000002</v>
      </c>
      <c r="G229" s="25">
        <v>2.1669999999999998</v>
      </c>
      <c r="H229" s="30">
        <v>12.212999999999999</v>
      </c>
      <c r="I229" s="25">
        <v>0.72199999999999998</v>
      </c>
      <c r="J229" s="25">
        <v>0.42599999999999999</v>
      </c>
      <c r="K229" s="30">
        <v>1.1479999999999999</v>
      </c>
      <c r="L229" s="31">
        <v>0</v>
      </c>
      <c r="M229" s="31">
        <v>6.8280000000000003</v>
      </c>
      <c r="N229" s="31">
        <v>0.27700000000000002</v>
      </c>
      <c r="O229" s="31">
        <v>0</v>
      </c>
      <c r="P229" s="31">
        <v>0.79200000000000004</v>
      </c>
      <c r="Q229" s="31">
        <v>0.52700000000000002</v>
      </c>
      <c r="R229" s="31">
        <v>0</v>
      </c>
      <c r="S229" s="31">
        <v>0</v>
      </c>
      <c r="T229" s="31">
        <v>0</v>
      </c>
      <c r="U229" s="31">
        <v>0.63400000000000001</v>
      </c>
      <c r="V229" s="32">
        <f t="shared" si="10"/>
        <v>9.0579999999999998</v>
      </c>
      <c r="W229" s="31">
        <v>0</v>
      </c>
      <c r="X229" s="31">
        <v>0</v>
      </c>
      <c r="Y229" s="31">
        <v>3.1219999999999999</v>
      </c>
      <c r="Z229" s="32">
        <f t="shared" si="11"/>
        <v>3.1219999999999999</v>
      </c>
    </row>
    <row r="230" spans="1:26" x14ac:dyDescent="0.3">
      <c r="A230" s="6" t="s">
        <v>488</v>
      </c>
      <c r="B230" t="s">
        <v>489</v>
      </c>
      <c r="C230" s="14" t="s">
        <v>39</v>
      </c>
      <c r="D230" s="25">
        <v>0.97899999999999998</v>
      </c>
      <c r="E230" s="25">
        <v>7.0999999999999994E-2</v>
      </c>
      <c r="F230" s="25">
        <v>2.5000000000000001E-2</v>
      </c>
      <c r="G230" s="25">
        <v>0.193</v>
      </c>
      <c r="H230" s="30">
        <v>1.268</v>
      </c>
      <c r="I230" s="25">
        <v>6.3E-2</v>
      </c>
      <c r="J230" s="25">
        <v>3.7999999999999999E-2</v>
      </c>
      <c r="K230" s="30">
        <v>0.10100000000000001</v>
      </c>
      <c r="L230" s="31">
        <v>0</v>
      </c>
      <c r="M230" s="31">
        <v>1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2">
        <f t="shared" si="10"/>
        <v>1</v>
      </c>
      <c r="W230" s="31">
        <v>0</v>
      </c>
      <c r="X230" s="31">
        <v>0.27300000000000002</v>
      </c>
      <c r="Y230" s="31">
        <v>0.51300000000000001</v>
      </c>
      <c r="Z230" s="32">
        <f t="shared" si="11"/>
        <v>0.78600000000000003</v>
      </c>
    </row>
    <row r="231" spans="1:26" x14ac:dyDescent="0.3">
      <c r="A231" s="6" t="s">
        <v>490</v>
      </c>
      <c r="B231" t="s">
        <v>491</v>
      </c>
      <c r="C231" s="14" t="s">
        <v>39</v>
      </c>
      <c r="D231" s="25">
        <v>3.5550000000000002</v>
      </c>
      <c r="E231" s="25">
        <v>0.28499999999999998</v>
      </c>
      <c r="F231" s="25">
        <v>9.9000000000000005E-2</v>
      </c>
      <c r="G231" s="25">
        <v>0.747</v>
      </c>
      <c r="H231" s="30">
        <v>4.6860000000000008</v>
      </c>
      <c r="I231" s="25">
        <v>0.249</v>
      </c>
      <c r="J231" s="25">
        <v>0.154</v>
      </c>
      <c r="K231" s="30">
        <v>0.40300000000000002</v>
      </c>
      <c r="L231" s="31">
        <v>0</v>
      </c>
      <c r="M231" s="31">
        <v>3.7</v>
      </c>
      <c r="N231" s="31">
        <v>2.9000000000000001E-2</v>
      </c>
      <c r="O231" s="31">
        <v>0</v>
      </c>
      <c r="P231" s="31">
        <v>0.48099999999999998</v>
      </c>
      <c r="Q231" s="31">
        <v>0.48099999999999998</v>
      </c>
      <c r="R231" s="31">
        <v>0</v>
      </c>
      <c r="S231" s="31">
        <v>0.18</v>
      </c>
      <c r="T231" s="31">
        <v>0</v>
      </c>
      <c r="U231" s="31">
        <v>0</v>
      </c>
      <c r="V231" s="32">
        <f t="shared" si="10"/>
        <v>4.8709999999999996</v>
      </c>
      <c r="W231" s="31">
        <v>0</v>
      </c>
      <c r="X231" s="31">
        <v>3.883</v>
      </c>
      <c r="Y231" s="31">
        <v>3.9129999999999998</v>
      </c>
      <c r="Z231" s="32">
        <f t="shared" si="11"/>
        <v>7.7959999999999994</v>
      </c>
    </row>
    <row r="232" spans="1:26" x14ac:dyDescent="0.3">
      <c r="A232" s="6" t="s">
        <v>492</v>
      </c>
      <c r="B232" t="s">
        <v>493</v>
      </c>
      <c r="C232" s="14" t="s">
        <v>39</v>
      </c>
      <c r="D232" s="25">
        <v>6.9909999999999997</v>
      </c>
      <c r="E232" s="25">
        <v>0.59799999999999998</v>
      </c>
      <c r="F232" s="25">
        <v>0.20899999999999999</v>
      </c>
      <c r="G232" s="25">
        <v>1.655</v>
      </c>
      <c r="H232" s="30">
        <v>9.4529999999999994</v>
      </c>
      <c r="I232" s="25">
        <v>0.55500000000000005</v>
      </c>
      <c r="J232" s="25">
        <v>0.316</v>
      </c>
      <c r="K232" s="30">
        <v>0.871</v>
      </c>
      <c r="L232" s="31">
        <v>0</v>
      </c>
      <c r="M232" s="31">
        <v>8.4499999999999993</v>
      </c>
      <c r="N232" s="31">
        <v>0.125</v>
      </c>
      <c r="O232" s="31">
        <v>0</v>
      </c>
      <c r="P232" s="31">
        <v>0.41099999999999998</v>
      </c>
      <c r="Q232" s="31">
        <v>0.51600000000000001</v>
      </c>
      <c r="R232" s="31">
        <v>2.734</v>
      </c>
      <c r="S232" s="31">
        <v>0</v>
      </c>
      <c r="T232" s="31">
        <v>0</v>
      </c>
      <c r="U232" s="31">
        <v>0</v>
      </c>
      <c r="V232" s="32">
        <f t="shared" si="10"/>
        <v>12.235999999999999</v>
      </c>
      <c r="W232" s="31">
        <v>0</v>
      </c>
      <c r="X232" s="31">
        <v>1.01</v>
      </c>
      <c r="Y232" s="31">
        <v>0.91100000000000003</v>
      </c>
      <c r="Z232" s="32">
        <f t="shared" si="11"/>
        <v>1.921</v>
      </c>
    </row>
    <row r="233" spans="1:26" x14ac:dyDescent="0.3">
      <c r="A233" s="6" t="s">
        <v>494</v>
      </c>
      <c r="B233" t="s">
        <v>495</v>
      </c>
      <c r="C233" s="14" t="s">
        <v>39</v>
      </c>
      <c r="D233" s="25">
        <v>5.6589999999999998</v>
      </c>
      <c r="E233" s="25">
        <v>0.44600000000000001</v>
      </c>
      <c r="F233" s="25">
        <v>0.156</v>
      </c>
      <c r="G233" s="25">
        <v>1.2070000000000001</v>
      </c>
      <c r="H233" s="30">
        <v>7.4679999999999991</v>
      </c>
      <c r="I233" s="25">
        <v>0.39800000000000002</v>
      </c>
      <c r="J233" s="25">
        <v>0.24099999999999999</v>
      </c>
      <c r="K233" s="30">
        <v>0.63900000000000001</v>
      </c>
      <c r="L233" s="31">
        <v>0</v>
      </c>
      <c r="M233" s="31">
        <v>5</v>
      </c>
      <c r="N233" s="31">
        <v>0.16</v>
      </c>
      <c r="O233" s="31">
        <v>0</v>
      </c>
      <c r="P233" s="31">
        <v>0.214</v>
      </c>
      <c r="Q233" s="31">
        <v>0.33400000000000002</v>
      </c>
      <c r="R233" s="31">
        <v>0</v>
      </c>
      <c r="S233" s="31">
        <v>0</v>
      </c>
      <c r="T233" s="31">
        <v>0</v>
      </c>
      <c r="U233" s="31">
        <v>0</v>
      </c>
      <c r="V233" s="32">
        <f t="shared" si="10"/>
        <v>5.7080000000000002</v>
      </c>
      <c r="W233" s="31">
        <v>0</v>
      </c>
      <c r="X233" s="31">
        <v>0</v>
      </c>
      <c r="Y233" s="31">
        <v>0</v>
      </c>
      <c r="Z233" s="32">
        <f t="shared" si="11"/>
        <v>0</v>
      </c>
    </row>
    <row r="234" spans="1:26" x14ac:dyDescent="0.3">
      <c r="A234" s="6" t="s">
        <v>496</v>
      </c>
      <c r="B234" t="s">
        <v>497</v>
      </c>
      <c r="C234" s="14" t="s">
        <v>39</v>
      </c>
      <c r="D234" s="25">
        <v>4.2000000000000003E-2</v>
      </c>
      <c r="E234" s="25">
        <v>8.0000000000000002E-3</v>
      </c>
      <c r="F234" s="25">
        <v>3.0000000000000001E-3</v>
      </c>
      <c r="G234" s="25">
        <v>1.4999999999999999E-2</v>
      </c>
      <c r="H234" s="30">
        <v>6.8000000000000005E-2</v>
      </c>
      <c r="I234" s="25">
        <v>5.0000000000000001E-3</v>
      </c>
      <c r="J234" s="25">
        <v>5.0000000000000001E-3</v>
      </c>
      <c r="K234" s="30">
        <v>0.01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2">
        <f t="shared" si="10"/>
        <v>0</v>
      </c>
      <c r="W234" s="31">
        <v>0</v>
      </c>
      <c r="X234" s="31">
        <v>0</v>
      </c>
      <c r="Y234" s="31">
        <v>0</v>
      </c>
      <c r="Z234" s="32">
        <f t="shared" si="11"/>
        <v>0</v>
      </c>
    </row>
    <row r="235" spans="1:26" x14ac:dyDescent="0.3">
      <c r="A235" s="6" t="s">
        <v>498</v>
      </c>
      <c r="B235" t="s">
        <v>499</v>
      </c>
      <c r="C235" s="14" t="s">
        <v>39</v>
      </c>
      <c r="D235" s="25">
        <v>0.47</v>
      </c>
      <c r="E235" s="25">
        <v>3.2000000000000001E-2</v>
      </c>
      <c r="F235" s="25">
        <v>1.0999999999999999E-2</v>
      </c>
      <c r="G235" s="25">
        <v>8.7999999999999995E-2</v>
      </c>
      <c r="H235" s="30">
        <v>0.60099999999999998</v>
      </c>
      <c r="I235" s="25">
        <v>2.9000000000000001E-2</v>
      </c>
      <c r="J235" s="25">
        <v>1.7999999999999999E-2</v>
      </c>
      <c r="K235" s="30">
        <v>4.7E-2</v>
      </c>
      <c r="L235" s="31">
        <v>0</v>
      </c>
      <c r="M235" s="31">
        <v>0.60699999999999998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2">
        <f t="shared" si="10"/>
        <v>0.60699999999999998</v>
      </c>
      <c r="W235" s="31">
        <v>0</v>
      </c>
      <c r="X235" s="31">
        <v>0.55400000000000005</v>
      </c>
      <c r="Y235" s="31">
        <v>0</v>
      </c>
      <c r="Z235" s="32">
        <f t="shared" si="11"/>
        <v>0.55400000000000005</v>
      </c>
    </row>
    <row r="236" spans="1:26" x14ac:dyDescent="0.3">
      <c r="A236" s="6" t="s">
        <v>500</v>
      </c>
      <c r="B236" t="s">
        <v>501</v>
      </c>
      <c r="C236" s="14" t="s">
        <v>39</v>
      </c>
      <c r="D236" s="25">
        <v>5.3330000000000002</v>
      </c>
      <c r="E236" s="25">
        <v>0.35299999999999998</v>
      </c>
      <c r="F236" s="25">
        <v>0.124</v>
      </c>
      <c r="G236" s="25">
        <v>0.99099999999999999</v>
      </c>
      <c r="H236" s="30">
        <v>6.8009999999999993</v>
      </c>
      <c r="I236" s="25">
        <v>0.32900000000000001</v>
      </c>
      <c r="J236" s="25">
        <v>0.186</v>
      </c>
      <c r="K236" s="30">
        <v>0.51500000000000001</v>
      </c>
      <c r="L236" s="31">
        <v>0</v>
      </c>
      <c r="M236" s="31">
        <v>2.3559999999999999</v>
      </c>
      <c r="N236" s="31">
        <v>0</v>
      </c>
      <c r="O236" s="31">
        <v>0</v>
      </c>
      <c r="P236" s="31">
        <v>0</v>
      </c>
      <c r="Q236" s="31">
        <v>0.49399999999999999</v>
      </c>
      <c r="R236" s="31">
        <v>1</v>
      </c>
      <c r="S236" s="31">
        <v>0</v>
      </c>
      <c r="T236" s="31">
        <v>0</v>
      </c>
      <c r="U236" s="31">
        <v>0</v>
      </c>
      <c r="V236" s="32">
        <f t="shared" si="10"/>
        <v>3.8499999999999996</v>
      </c>
      <c r="W236" s="31">
        <v>0</v>
      </c>
      <c r="X236" s="31">
        <v>0</v>
      </c>
      <c r="Y236" s="31">
        <v>0.34399999999999997</v>
      </c>
      <c r="Z236" s="32">
        <f t="shared" si="11"/>
        <v>0.34399999999999997</v>
      </c>
    </row>
    <row r="237" spans="1:26" x14ac:dyDescent="0.3">
      <c r="A237" s="6" t="s">
        <v>502</v>
      </c>
      <c r="B237" t="s">
        <v>503</v>
      </c>
      <c r="C237" s="14" t="s">
        <v>39</v>
      </c>
      <c r="D237" s="25">
        <v>2.0139999999999998</v>
      </c>
      <c r="E237" s="25">
        <v>0.14899999999999999</v>
      </c>
      <c r="F237" s="25">
        <v>5.2999999999999999E-2</v>
      </c>
      <c r="G237" s="25">
        <v>0.44800000000000001</v>
      </c>
      <c r="H237" s="30">
        <v>2.6639999999999997</v>
      </c>
      <c r="I237" s="25">
        <v>0.152</v>
      </c>
      <c r="J237" s="25">
        <v>7.4999999999999997E-2</v>
      </c>
      <c r="K237" s="30">
        <v>0.22699999999999998</v>
      </c>
      <c r="L237" s="31">
        <v>0</v>
      </c>
      <c r="M237" s="31">
        <v>3.5</v>
      </c>
      <c r="N237" s="31">
        <v>0</v>
      </c>
      <c r="O237" s="31">
        <v>0</v>
      </c>
      <c r="P237" s="31">
        <v>0.32</v>
      </c>
      <c r="Q237" s="31">
        <v>0</v>
      </c>
      <c r="R237" s="31">
        <v>1</v>
      </c>
      <c r="S237" s="31">
        <v>0</v>
      </c>
      <c r="T237" s="31">
        <v>0</v>
      </c>
      <c r="U237" s="31">
        <v>0</v>
      </c>
      <c r="V237" s="32">
        <f t="shared" si="10"/>
        <v>4.82</v>
      </c>
      <c r="W237" s="31">
        <v>0</v>
      </c>
      <c r="X237" s="31">
        <v>0.16400000000000001</v>
      </c>
      <c r="Y237" s="31">
        <v>0.6</v>
      </c>
      <c r="Z237" s="32">
        <f t="shared" si="11"/>
        <v>0.76400000000000001</v>
      </c>
    </row>
    <row r="238" spans="1:26" x14ac:dyDescent="0.3">
      <c r="A238" s="6" t="s">
        <v>504</v>
      </c>
      <c r="B238" t="s">
        <v>505</v>
      </c>
      <c r="C238" s="14" t="s">
        <v>39</v>
      </c>
      <c r="D238" s="25">
        <v>0.13100000000000001</v>
      </c>
      <c r="E238" s="25">
        <v>1.7000000000000001E-2</v>
      </c>
      <c r="F238" s="25">
        <v>6.0000000000000001E-3</v>
      </c>
      <c r="G238" s="25">
        <v>3.2000000000000001E-2</v>
      </c>
      <c r="H238" s="30">
        <v>0.18600000000000003</v>
      </c>
      <c r="I238" s="25">
        <v>0.01</v>
      </c>
      <c r="J238" s="25">
        <v>1.0999999999999999E-2</v>
      </c>
      <c r="K238" s="30">
        <v>2.0999999999999998E-2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2">
        <f t="shared" si="10"/>
        <v>0</v>
      </c>
      <c r="W238" s="31">
        <v>0</v>
      </c>
      <c r="X238" s="31">
        <v>0</v>
      </c>
      <c r="Y238" s="31">
        <v>0</v>
      </c>
      <c r="Z238" s="32">
        <f t="shared" si="11"/>
        <v>0</v>
      </c>
    </row>
    <row r="239" spans="1:26" x14ac:dyDescent="0.3">
      <c r="A239" s="6" t="s">
        <v>506</v>
      </c>
      <c r="B239" t="s">
        <v>507</v>
      </c>
      <c r="C239" s="14" t="s">
        <v>39</v>
      </c>
      <c r="D239" s="25">
        <v>131.64400000000001</v>
      </c>
      <c r="E239" s="25">
        <v>10.542999999999999</v>
      </c>
      <c r="F239" s="25">
        <v>3.6909999999999998</v>
      </c>
      <c r="G239" s="25">
        <v>29.155000000000001</v>
      </c>
      <c r="H239" s="30">
        <v>175.03300000000002</v>
      </c>
      <c r="I239" s="25">
        <v>9.7560000000000002</v>
      </c>
      <c r="J239" s="25">
        <v>5.5819999999999999</v>
      </c>
      <c r="K239" s="30">
        <v>15.338000000000001</v>
      </c>
      <c r="L239" s="31">
        <v>0.78800000000000003</v>
      </c>
      <c r="M239" s="31">
        <v>100.361</v>
      </c>
      <c r="N239" s="31">
        <v>11.526999999999999</v>
      </c>
      <c r="O239" s="31">
        <v>9.7739999999999991</v>
      </c>
      <c r="P239" s="31">
        <v>23.745999999999999</v>
      </c>
      <c r="Q239" s="31">
        <v>0.67400000000000004</v>
      </c>
      <c r="R239" s="31">
        <v>58.851999999999997</v>
      </c>
      <c r="S239" s="31">
        <v>2.27</v>
      </c>
      <c r="T239" s="31">
        <v>0</v>
      </c>
      <c r="U239" s="31">
        <v>0</v>
      </c>
      <c r="V239" s="32">
        <f t="shared" si="10"/>
        <v>207.99200000000002</v>
      </c>
      <c r="W239" s="31">
        <v>2.379</v>
      </c>
      <c r="X239" s="31">
        <v>37.956000000000003</v>
      </c>
      <c r="Y239" s="31">
        <v>4.4359999999999999</v>
      </c>
      <c r="Z239" s="32">
        <f t="shared" si="11"/>
        <v>44.771000000000001</v>
      </c>
    </row>
    <row r="240" spans="1:26" x14ac:dyDescent="0.3">
      <c r="A240" s="6" t="s">
        <v>508</v>
      </c>
      <c r="B240" t="s">
        <v>509</v>
      </c>
      <c r="C240" s="14" t="s">
        <v>39</v>
      </c>
      <c r="D240" s="25">
        <v>12.613</v>
      </c>
      <c r="E240" s="25">
        <v>0.90300000000000002</v>
      </c>
      <c r="F240" s="25">
        <v>0.316</v>
      </c>
      <c r="G240" s="25">
        <v>2.5019999999999998</v>
      </c>
      <c r="H240" s="30">
        <v>16.334</v>
      </c>
      <c r="I240" s="25">
        <v>0.83099999999999996</v>
      </c>
      <c r="J240" s="25">
        <v>0.48</v>
      </c>
      <c r="K240" s="30">
        <v>1.3109999999999999</v>
      </c>
      <c r="L240" s="31">
        <v>0</v>
      </c>
      <c r="M240" s="31">
        <v>11.94</v>
      </c>
      <c r="N240" s="31">
        <v>0.66400000000000003</v>
      </c>
      <c r="O240" s="31">
        <v>0</v>
      </c>
      <c r="P240" s="31">
        <v>1.633</v>
      </c>
      <c r="Q240" s="31">
        <v>1.353</v>
      </c>
      <c r="R240" s="31">
        <v>1</v>
      </c>
      <c r="S240" s="31">
        <v>0.28000000000000003</v>
      </c>
      <c r="T240" s="31">
        <v>0</v>
      </c>
      <c r="U240" s="31">
        <v>0</v>
      </c>
      <c r="V240" s="32">
        <f t="shared" si="10"/>
        <v>16.869999999999997</v>
      </c>
      <c r="W240" s="31">
        <v>0.69199999999999995</v>
      </c>
      <c r="X240" s="31">
        <v>9.86</v>
      </c>
      <c r="Y240" s="31">
        <v>5.8879999999999999</v>
      </c>
      <c r="Z240" s="32">
        <f t="shared" si="11"/>
        <v>16.439999999999998</v>
      </c>
    </row>
    <row r="241" spans="1:26" x14ac:dyDescent="0.3">
      <c r="A241" s="6" t="s">
        <v>510</v>
      </c>
      <c r="B241" t="s">
        <v>511</v>
      </c>
      <c r="C241" s="14" t="s">
        <v>39</v>
      </c>
      <c r="D241" s="25">
        <v>9.7560000000000002</v>
      </c>
      <c r="E241" s="25">
        <v>0.72099999999999997</v>
      </c>
      <c r="F241" s="25">
        <v>0.252</v>
      </c>
      <c r="G241" s="25">
        <v>1.87</v>
      </c>
      <c r="H241" s="30">
        <v>12.599</v>
      </c>
      <c r="I241" s="25">
        <v>0.622</v>
      </c>
      <c r="J241" s="25">
        <v>0.39500000000000002</v>
      </c>
      <c r="K241" s="30">
        <v>1.0169999999999999</v>
      </c>
      <c r="L241" s="31">
        <v>0</v>
      </c>
      <c r="M241" s="31">
        <v>8.8010000000000002</v>
      </c>
      <c r="N241" s="31">
        <v>0.16700000000000001</v>
      </c>
      <c r="O241" s="31">
        <v>0</v>
      </c>
      <c r="P241" s="31">
        <v>0.40699999999999997</v>
      </c>
      <c r="Q241" s="31">
        <v>0.83399999999999996</v>
      </c>
      <c r="R241" s="31">
        <v>0.03</v>
      </c>
      <c r="S241" s="31">
        <v>0</v>
      </c>
      <c r="T241" s="31">
        <v>0</v>
      </c>
      <c r="U241" s="31">
        <v>0</v>
      </c>
      <c r="V241" s="32">
        <f t="shared" si="10"/>
        <v>10.238999999999999</v>
      </c>
      <c r="W241" s="31">
        <v>0</v>
      </c>
      <c r="X241" s="31">
        <v>4.5999999999999999E-2</v>
      </c>
      <c r="Y241" s="31">
        <v>2.0150000000000001</v>
      </c>
      <c r="Z241" s="32">
        <f t="shared" si="11"/>
        <v>2.0609999999999999</v>
      </c>
    </row>
    <row r="242" spans="1:26" x14ac:dyDescent="0.3">
      <c r="A242" s="6" t="s">
        <v>512</v>
      </c>
      <c r="B242" t="s">
        <v>513</v>
      </c>
      <c r="C242" s="14" t="s">
        <v>39</v>
      </c>
      <c r="D242" s="25">
        <v>0.749</v>
      </c>
      <c r="E242" s="25">
        <v>5.6000000000000001E-2</v>
      </c>
      <c r="F242" s="25">
        <v>0.02</v>
      </c>
      <c r="G242" s="25">
        <v>0.14799999999999999</v>
      </c>
      <c r="H242" s="30">
        <v>0.97300000000000009</v>
      </c>
      <c r="I242" s="25">
        <v>4.9000000000000002E-2</v>
      </c>
      <c r="J242" s="25">
        <v>0.03</v>
      </c>
      <c r="K242" s="30">
        <v>7.9000000000000001E-2</v>
      </c>
      <c r="L242" s="31">
        <v>0</v>
      </c>
      <c r="M242" s="31">
        <v>0.5</v>
      </c>
      <c r="N242" s="31">
        <v>0</v>
      </c>
      <c r="O242" s="31">
        <v>0</v>
      </c>
      <c r="P242" s="31">
        <v>0.222</v>
      </c>
      <c r="Q242" s="31">
        <v>0</v>
      </c>
      <c r="R242" s="31">
        <v>0.94</v>
      </c>
      <c r="S242" s="31">
        <v>0</v>
      </c>
      <c r="T242" s="31">
        <v>0</v>
      </c>
      <c r="U242" s="31">
        <v>0</v>
      </c>
      <c r="V242" s="32">
        <f t="shared" si="10"/>
        <v>1.6619999999999999</v>
      </c>
      <c r="W242" s="31">
        <v>0</v>
      </c>
      <c r="X242" s="31">
        <v>0</v>
      </c>
      <c r="Y242" s="31">
        <v>0</v>
      </c>
      <c r="Z242" s="32">
        <f t="shared" si="11"/>
        <v>0</v>
      </c>
    </row>
    <row r="243" spans="1:26" x14ac:dyDescent="0.3">
      <c r="A243" s="6" t="s">
        <v>514</v>
      </c>
      <c r="B243" t="s">
        <v>515</v>
      </c>
      <c r="C243" s="14" t="s">
        <v>39</v>
      </c>
      <c r="D243" s="25">
        <v>5.6909999999999998</v>
      </c>
      <c r="E243" s="25">
        <v>0.47099999999999997</v>
      </c>
      <c r="F243" s="25">
        <v>0.16500000000000001</v>
      </c>
      <c r="G243" s="25">
        <v>1.2849999999999999</v>
      </c>
      <c r="H243" s="30">
        <v>7.6120000000000001</v>
      </c>
      <c r="I243" s="25">
        <v>0.42699999999999999</v>
      </c>
      <c r="J243" s="25">
        <v>0.252</v>
      </c>
      <c r="K243" s="30">
        <v>0.67900000000000005</v>
      </c>
      <c r="L243" s="31">
        <v>0</v>
      </c>
      <c r="M243" s="31">
        <v>5.54</v>
      </c>
      <c r="N243" s="31">
        <v>0</v>
      </c>
      <c r="O243" s="31">
        <v>0</v>
      </c>
      <c r="P243" s="31">
        <v>0.79800000000000004</v>
      </c>
      <c r="Q243" s="31">
        <v>0.39</v>
      </c>
      <c r="R243" s="31">
        <v>0.88900000000000001</v>
      </c>
      <c r="S243" s="31">
        <v>0</v>
      </c>
      <c r="T243" s="31">
        <v>0</v>
      </c>
      <c r="U243" s="31">
        <v>0</v>
      </c>
      <c r="V243" s="32">
        <f t="shared" si="10"/>
        <v>7.617</v>
      </c>
      <c r="W243" s="31">
        <v>0</v>
      </c>
      <c r="X243" s="31">
        <v>1.4870000000000001</v>
      </c>
      <c r="Y243" s="31">
        <v>3.3130000000000002</v>
      </c>
      <c r="Z243" s="32">
        <f t="shared" si="11"/>
        <v>4.8000000000000007</v>
      </c>
    </row>
    <row r="244" spans="1:26" x14ac:dyDescent="0.3">
      <c r="A244" s="6" t="s">
        <v>516</v>
      </c>
      <c r="B244" t="s">
        <v>517</v>
      </c>
      <c r="C244" s="14" t="s">
        <v>39</v>
      </c>
      <c r="D244" s="25">
        <v>2.1000000000000001E-2</v>
      </c>
      <c r="E244" s="25">
        <v>2E-3</v>
      </c>
      <c r="F244" s="25">
        <v>1E-3</v>
      </c>
      <c r="G244" s="25">
        <v>6.0000000000000001E-3</v>
      </c>
      <c r="H244" s="30">
        <v>0.03</v>
      </c>
      <c r="I244" s="25">
        <v>2E-3</v>
      </c>
      <c r="J244" s="25">
        <v>1E-3</v>
      </c>
      <c r="K244" s="30">
        <v>3.0000000000000001E-3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2">
        <f t="shared" si="10"/>
        <v>0</v>
      </c>
      <c r="W244" s="31">
        <v>0</v>
      </c>
      <c r="X244" s="31">
        <v>0</v>
      </c>
      <c r="Y244" s="31">
        <v>0</v>
      </c>
      <c r="Z244" s="32">
        <f t="shared" si="11"/>
        <v>0</v>
      </c>
    </row>
    <row r="245" spans="1:26" x14ac:dyDescent="0.3">
      <c r="A245" s="6" t="s">
        <v>518</v>
      </c>
      <c r="B245" t="s">
        <v>519</v>
      </c>
      <c r="C245" s="14" t="s">
        <v>39</v>
      </c>
      <c r="D245" s="25">
        <v>10.922000000000001</v>
      </c>
      <c r="E245" s="25">
        <v>0.76100000000000001</v>
      </c>
      <c r="F245" s="25">
        <v>0.26600000000000001</v>
      </c>
      <c r="G245" s="25">
        <v>2.0470000000000002</v>
      </c>
      <c r="H245" s="30">
        <v>13.996</v>
      </c>
      <c r="I245" s="25">
        <v>0.68400000000000005</v>
      </c>
      <c r="J245" s="25">
        <v>0.41</v>
      </c>
      <c r="K245" s="30">
        <v>1.0940000000000001</v>
      </c>
      <c r="L245" s="31">
        <v>0</v>
      </c>
      <c r="M245" s="31">
        <v>10.8</v>
      </c>
      <c r="N245" s="31">
        <v>0.45600000000000002</v>
      </c>
      <c r="O245" s="31">
        <v>0.5</v>
      </c>
      <c r="P245" s="31">
        <v>0.75</v>
      </c>
      <c r="Q245" s="31">
        <v>0.66500000000000004</v>
      </c>
      <c r="R245" s="31">
        <v>0</v>
      </c>
      <c r="S245" s="31">
        <v>0.20499999999999999</v>
      </c>
      <c r="T245" s="31">
        <v>0</v>
      </c>
      <c r="U245" s="31">
        <v>0</v>
      </c>
      <c r="V245" s="32">
        <f t="shared" si="10"/>
        <v>13.375999999999999</v>
      </c>
      <c r="W245" s="31">
        <v>0</v>
      </c>
      <c r="X245" s="31">
        <v>16.43</v>
      </c>
      <c r="Y245" s="31">
        <v>5.25</v>
      </c>
      <c r="Z245" s="32">
        <f t="shared" si="11"/>
        <v>21.68</v>
      </c>
    </row>
    <row r="246" spans="1:26" x14ac:dyDescent="0.3">
      <c r="A246" s="6" t="s">
        <v>520</v>
      </c>
      <c r="B246" t="s">
        <v>521</v>
      </c>
      <c r="C246" s="14" t="s">
        <v>39</v>
      </c>
      <c r="D246" s="25">
        <v>22.917000000000002</v>
      </c>
      <c r="E246" s="25">
        <v>1.849</v>
      </c>
      <c r="F246" s="25">
        <v>0.64800000000000002</v>
      </c>
      <c r="G246" s="25">
        <v>5.2880000000000003</v>
      </c>
      <c r="H246" s="30">
        <v>30.702000000000002</v>
      </c>
      <c r="I246" s="25">
        <v>1.776</v>
      </c>
      <c r="J246" s="25">
        <v>0.96</v>
      </c>
      <c r="K246" s="30">
        <v>2.7359999999999998</v>
      </c>
      <c r="L246" s="31">
        <v>0</v>
      </c>
      <c r="M246" s="31">
        <v>25.1</v>
      </c>
      <c r="N246" s="31">
        <v>1.2689999999999999</v>
      </c>
      <c r="O246" s="31">
        <v>0</v>
      </c>
      <c r="P246" s="31">
        <v>2.63</v>
      </c>
      <c r="Q246" s="31">
        <v>2.4910000000000001</v>
      </c>
      <c r="R246" s="31">
        <v>0</v>
      </c>
      <c r="S246" s="31">
        <v>0.79400000000000004</v>
      </c>
      <c r="T246" s="31">
        <v>0</v>
      </c>
      <c r="U246" s="31">
        <v>0</v>
      </c>
      <c r="V246" s="32">
        <f t="shared" si="10"/>
        <v>32.283999999999999</v>
      </c>
      <c r="W246" s="31">
        <v>8.0269999999999992</v>
      </c>
      <c r="X246" s="31">
        <v>18.382000000000001</v>
      </c>
      <c r="Y246" s="31">
        <v>9.6150000000000002</v>
      </c>
      <c r="Z246" s="32">
        <f t="shared" si="11"/>
        <v>36.024000000000001</v>
      </c>
    </row>
    <row r="247" spans="1:26" x14ac:dyDescent="0.3">
      <c r="A247" s="6" t="s">
        <v>522</v>
      </c>
      <c r="B247" t="s">
        <v>523</v>
      </c>
      <c r="C247" s="14" t="s">
        <v>39</v>
      </c>
      <c r="D247" s="25">
        <v>0.13100000000000001</v>
      </c>
      <c r="E247" s="25">
        <v>2.3E-2</v>
      </c>
      <c r="F247" s="25">
        <v>8.0000000000000002E-3</v>
      </c>
      <c r="G247" s="25">
        <v>4.5999999999999999E-2</v>
      </c>
      <c r="H247" s="30">
        <v>0.20800000000000002</v>
      </c>
      <c r="I247" s="25">
        <v>1.4E-2</v>
      </c>
      <c r="J247" s="25">
        <v>1.4E-2</v>
      </c>
      <c r="K247" s="30">
        <v>2.8000000000000001E-2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2">
        <f t="shared" si="10"/>
        <v>0</v>
      </c>
      <c r="W247" s="31">
        <v>0</v>
      </c>
      <c r="X247" s="31">
        <v>0</v>
      </c>
      <c r="Y247" s="31">
        <v>0</v>
      </c>
      <c r="Z247" s="32">
        <f t="shared" si="11"/>
        <v>0</v>
      </c>
    </row>
    <row r="248" spans="1:26" x14ac:dyDescent="0.3">
      <c r="A248" s="6" t="s">
        <v>524</v>
      </c>
      <c r="B248" t="s">
        <v>525</v>
      </c>
      <c r="C248" s="14" t="s">
        <v>39</v>
      </c>
      <c r="D248" s="25">
        <v>0.11</v>
      </c>
      <c r="E248" s="25">
        <v>7.0000000000000001E-3</v>
      </c>
      <c r="F248" s="25">
        <v>2E-3</v>
      </c>
      <c r="G248" s="25">
        <v>2.1000000000000001E-2</v>
      </c>
      <c r="H248" s="30">
        <v>0.14000000000000001</v>
      </c>
      <c r="I248" s="25">
        <v>7.0000000000000001E-3</v>
      </c>
      <c r="J248" s="25">
        <v>4.0000000000000001E-3</v>
      </c>
      <c r="K248" s="30">
        <v>1.0999999999999999E-2</v>
      </c>
      <c r="L248" s="31">
        <v>0</v>
      </c>
      <c r="M248" s="31">
        <v>1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2">
        <f t="shared" si="10"/>
        <v>1</v>
      </c>
      <c r="W248" s="31">
        <v>0</v>
      </c>
      <c r="X248" s="31">
        <v>0.69299999999999995</v>
      </c>
      <c r="Y248" s="31">
        <v>0</v>
      </c>
      <c r="Z248" s="32">
        <f t="shared" si="11"/>
        <v>0.69299999999999995</v>
      </c>
    </row>
    <row r="249" spans="1:26" x14ac:dyDescent="0.3">
      <c r="A249" s="6" t="s">
        <v>526</v>
      </c>
      <c r="B249" t="s">
        <v>527</v>
      </c>
      <c r="C249" s="14" t="s">
        <v>39</v>
      </c>
      <c r="D249" s="25">
        <v>22.870999999999999</v>
      </c>
      <c r="E249" s="25">
        <v>1.8160000000000001</v>
      </c>
      <c r="F249" s="25">
        <v>0.63900000000000001</v>
      </c>
      <c r="G249" s="25">
        <v>5.1890000000000001</v>
      </c>
      <c r="H249" s="30">
        <v>30.514999999999997</v>
      </c>
      <c r="I249" s="25">
        <v>1.756</v>
      </c>
      <c r="J249" s="25">
        <v>0.93899999999999995</v>
      </c>
      <c r="K249" s="30">
        <v>2.6949999999999998</v>
      </c>
      <c r="L249" s="31">
        <v>0</v>
      </c>
      <c r="M249" s="31">
        <v>19.983000000000001</v>
      </c>
      <c r="N249" s="31">
        <v>1.43</v>
      </c>
      <c r="O249" s="31">
        <v>2</v>
      </c>
      <c r="P249" s="31">
        <v>3.58</v>
      </c>
      <c r="Q249" s="31">
        <v>3.1549999999999998</v>
      </c>
      <c r="R249" s="31">
        <v>10.99</v>
      </c>
      <c r="S249" s="31">
        <v>0.39400000000000002</v>
      </c>
      <c r="T249" s="31">
        <v>0</v>
      </c>
      <c r="U249" s="31">
        <v>0</v>
      </c>
      <c r="V249" s="32">
        <f t="shared" si="10"/>
        <v>41.532000000000004</v>
      </c>
      <c r="W249" s="31">
        <v>0</v>
      </c>
      <c r="X249" s="31">
        <v>3.0619999999999998</v>
      </c>
      <c r="Y249" s="31">
        <v>8.375</v>
      </c>
      <c r="Z249" s="32">
        <f t="shared" si="11"/>
        <v>11.436999999999999</v>
      </c>
    </row>
    <row r="250" spans="1:26" x14ac:dyDescent="0.3">
      <c r="A250" s="6" t="s">
        <v>528</v>
      </c>
      <c r="B250" t="s">
        <v>529</v>
      </c>
      <c r="C250" s="14" t="s">
        <v>39</v>
      </c>
      <c r="D250" s="25">
        <v>16.187000000000001</v>
      </c>
      <c r="E250" s="25">
        <v>1.403</v>
      </c>
      <c r="F250" s="25">
        <v>0.49</v>
      </c>
      <c r="G250" s="25">
        <v>3.895</v>
      </c>
      <c r="H250" s="30">
        <v>21.974999999999998</v>
      </c>
      <c r="I250" s="25">
        <v>1.2949999999999999</v>
      </c>
      <c r="J250" s="25">
        <v>0.74399999999999999</v>
      </c>
      <c r="K250" s="30">
        <v>2.0389999999999997</v>
      </c>
      <c r="L250" s="31">
        <v>0</v>
      </c>
      <c r="M250" s="31">
        <v>16.777999999999999</v>
      </c>
      <c r="N250" s="31">
        <v>1.0169999999999999</v>
      </c>
      <c r="O250" s="31">
        <v>0</v>
      </c>
      <c r="P250" s="31">
        <v>2.0569999999999999</v>
      </c>
      <c r="Q250" s="31">
        <v>2.238</v>
      </c>
      <c r="R250" s="31">
        <v>8.8000000000000007</v>
      </c>
      <c r="S250" s="31">
        <v>0.254</v>
      </c>
      <c r="T250" s="31">
        <v>0</v>
      </c>
      <c r="U250" s="31">
        <v>0</v>
      </c>
      <c r="V250" s="32">
        <f t="shared" si="10"/>
        <v>31.143999999999998</v>
      </c>
      <c r="W250" s="31">
        <v>0.73499999999999999</v>
      </c>
      <c r="X250" s="31">
        <v>2.153</v>
      </c>
      <c r="Y250" s="31">
        <v>2.0779999999999998</v>
      </c>
      <c r="Z250" s="32">
        <f t="shared" si="11"/>
        <v>4.9659999999999993</v>
      </c>
    </row>
    <row r="251" spans="1:26" x14ac:dyDescent="0.3">
      <c r="A251" s="6" t="s">
        <v>530</v>
      </c>
      <c r="B251" t="s">
        <v>531</v>
      </c>
      <c r="C251" s="14" t="s">
        <v>39</v>
      </c>
      <c r="D251" s="25">
        <v>1.504</v>
      </c>
      <c r="E251" s="25">
        <v>0.104</v>
      </c>
      <c r="F251" s="25">
        <v>3.5999999999999997E-2</v>
      </c>
      <c r="G251" s="25">
        <v>0.28000000000000003</v>
      </c>
      <c r="H251" s="30">
        <v>1.9240000000000002</v>
      </c>
      <c r="I251" s="25">
        <v>9.5000000000000001E-2</v>
      </c>
      <c r="J251" s="25">
        <v>5.6000000000000001E-2</v>
      </c>
      <c r="K251" s="30">
        <v>0.151</v>
      </c>
      <c r="L251" s="31">
        <v>0</v>
      </c>
      <c r="M251" s="31">
        <v>1</v>
      </c>
      <c r="N251" s="31">
        <v>0</v>
      </c>
      <c r="O251" s="31">
        <v>0</v>
      </c>
      <c r="P251" s="31">
        <v>0</v>
      </c>
      <c r="Q251" s="31">
        <v>0.56499999999999995</v>
      </c>
      <c r="R251" s="31">
        <v>0</v>
      </c>
      <c r="S251" s="31">
        <v>0</v>
      </c>
      <c r="T251" s="31">
        <v>0</v>
      </c>
      <c r="U251" s="31">
        <v>0</v>
      </c>
      <c r="V251" s="32">
        <f t="shared" si="10"/>
        <v>1.5649999999999999</v>
      </c>
      <c r="W251" s="31">
        <v>0</v>
      </c>
      <c r="X251" s="31">
        <v>0</v>
      </c>
      <c r="Y251" s="31">
        <v>0.57499999999999996</v>
      </c>
      <c r="Z251" s="32">
        <f t="shared" si="11"/>
        <v>0.57499999999999996</v>
      </c>
    </row>
    <row r="252" spans="1:26" x14ac:dyDescent="0.3">
      <c r="A252" s="6" t="s">
        <v>532</v>
      </c>
      <c r="B252" t="s">
        <v>533</v>
      </c>
      <c r="C252" s="14" t="s">
        <v>39</v>
      </c>
      <c r="D252" s="25">
        <v>1.649</v>
      </c>
      <c r="E252" s="25">
        <v>0.113</v>
      </c>
      <c r="F252" s="25">
        <v>3.9E-2</v>
      </c>
      <c r="G252" s="25">
        <v>0.30599999999999999</v>
      </c>
      <c r="H252" s="30">
        <v>2.1069999999999998</v>
      </c>
      <c r="I252" s="25">
        <v>0.10299999999999999</v>
      </c>
      <c r="J252" s="25">
        <v>0.06</v>
      </c>
      <c r="K252" s="30">
        <v>0.16299999999999998</v>
      </c>
      <c r="L252" s="31">
        <v>0</v>
      </c>
      <c r="M252" s="31">
        <v>5.5E-2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2">
        <f t="shared" si="10"/>
        <v>5.5E-2</v>
      </c>
      <c r="W252" s="31">
        <v>0</v>
      </c>
      <c r="X252" s="31">
        <v>0</v>
      </c>
      <c r="Y252" s="31">
        <v>0.44800000000000001</v>
      </c>
      <c r="Z252" s="32">
        <f t="shared" si="11"/>
        <v>0.44800000000000001</v>
      </c>
    </row>
    <row r="253" spans="1:26" x14ac:dyDescent="0.3">
      <c r="A253" s="6" t="s">
        <v>534</v>
      </c>
      <c r="B253" t="s">
        <v>535</v>
      </c>
      <c r="C253" s="14" t="s">
        <v>39</v>
      </c>
      <c r="D253" s="25">
        <v>18.300999999999998</v>
      </c>
      <c r="E253" s="25">
        <v>1.802</v>
      </c>
      <c r="F253" s="25">
        <v>0.629</v>
      </c>
      <c r="G253" s="25">
        <v>4.6109999999999998</v>
      </c>
      <c r="H253" s="30">
        <v>25.343</v>
      </c>
      <c r="I253" s="25">
        <v>1.52</v>
      </c>
      <c r="J253" s="25">
        <v>0.998</v>
      </c>
      <c r="K253" s="30">
        <v>2.5179999999999998</v>
      </c>
      <c r="L253" s="31">
        <v>0</v>
      </c>
      <c r="M253" s="31">
        <v>23.231000000000002</v>
      </c>
      <c r="N253" s="31">
        <v>0</v>
      </c>
      <c r="O253" s="31">
        <v>1</v>
      </c>
      <c r="P253" s="31">
        <v>0</v>
      </c>
      <c r="Q253" s="31">
        <v>0</v>
      </c>
      <c r="R253" s="31">
        <v>7</v>
      </c>
      <c r="S253" s="31">
        <v>0</v>
      </c>
      <c r="T253" s="31">
        <v>0</v>
      </c>
      <c r="U253" s="31">
        <v>1</v>
      </c>
      <c r="V253" s="32">
        <f t="shared" si="10"/>
        <v>32.231000000000002</v>
      </c>
      <c r="W253" s="31">
        <v>0</v>
      </c>
      <c r="X253" s="31">
        <v>23.146999999999998</v>
      </c>
      <c r="Y253" s="31">
        <v>9.8840000000000003</v>
      </c>
      <c r="Z253" s="32">
        <f t="shared" si="11"/>
        <v>33.030999999999999</v>
      </c>
    </row>
    <row r="254" spans="1:26" x14ac:dyDescent="0.3">
      <c r="A254" s="6" t="s">
        <v>536</v>
      </c>
      <c r="B254" t="s">
        <v>537</v>
      </c>
      <c r="C254" s="14" t="s">
        <v>39</v>
      </c>
      <c r="D254" s="25">
        <v>2.839</v>
      </c>
      <c r="E254" s="25">
        <v>0.21199999999999999</v>
      </c>
      <c r="F254" s="25">
        <v>7.4999999999999997E-2</v>
      </c>
      <c r="G254" s="25">
        <v>0.63500000000000001</v>
      </c>
      <c r="H254" s="30">
        <v>3.7610000000000001</v>
      </c>
      <c r="I254" s="25">
        <v>0.214</v>
      </c>
      <c r="J254" s="25">
        <v>0.107</v>
      </c>
      <c r="K254" s="30">
        <v>0.32100000000000001</v>
      </c>
      <c r="L254" s="31">
        <v>0</v>
      </c>
      <c r="M254" s="31">
        <v>2.952</v>
      </c>
      <c r="N254" s="31">
        <v>0.128</v>
      </c>
      <c r="O254" s="31">
        <v>0</v>
      </c>
      <c r="P254" s="31">
        <v>0</v>
      </c>
      <c r="Q254" s="31">
        <v>0.24099999999999999</v>
      </c>
      <c r="R254" s="31">
        <v>0.98399999999999999</v>
      </c>
      <c r="S254" s="31">
        <v>0</v>
      </c>
      <c r="T254" s="31">
        <v>0</v>
      </c>
      <c r="U254" s="31">
        <v>0</v>
      </c>
      <c r="V254" s="32">
        <f t="shared" si="10"/>
        <v>4.3049999999999997</v>
      </c>
      <c r="W254" s="31">
        <v>0</v>
      </c>
      <c r="X254" s="31">
        <v>0</v>
      </c>
      <c r="Y254" s="31">
        <v>1.179</v>
      </c>
      <c r="Z254" s="32">
        <f t="shared" si="11"/>
        <v>1.179</v>
      </c>
    </row>
    <row r="255" spans="1:26" x14ac:dyDescent="0.3">
      <c r="A255" s="6" t="s">
        <v>538</v>
      </c>
      <c r="B255" t="s">
        <v>539</v>
      </c>
      <c r="C255" s="14" t="s">
        <v>39</v>
      </c>
      <c r="D255" s="25">
        <v>0.34300000000000003</v>
      </c>
      <c r="E255" s="25">
        <v>0.06</v>
      </c>
      <c r="F255" s="25">
        <v>2.1000000000000001E-2</v>
      </c>
      <c r="G255" s="25">
        <v>0.122</v>
      </c>
      <c r="H255" s="30">
        <v>0.54600000000000004</v>
      </c>
      <c r="I255" s="25">
        <v>3.7999999999999999E-2</v>
      </c>
      <c r="J255" s="25">
        <v>3.6999999999999998E-2</v>
      </c>
      <c r="K255" s="30">
        <v>7.4999999999999997E-2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2">
        <f t="shared" si="10"/>
        <v>0</v>
      </c>
      <c r="W255" s="31">
        <v>0</v>
      </c>
      <c r="X255" s="31">
        <v>0</v>
      </c>
      <c r="Y255" s="31">
        <v>2.1999999999999999E-2</v>
      </c>
      <c r="Z255" s="32">
        <f t="shared" si="11"/>
        <v>2.1999999999999999E-2</v>
      </c>
    </row>
    <row r="256" spans="1:26" x14ac:dyDescent="0.3">
      <c r="A256" s="6" t="s">
        <v>540</v>
      </c>
      <c r="B256" t="s">
        <v>541</v>
      </c>
      <c r="C256" s="14" t="s">
        <v>94</v>
      </c>
      <c r="D256" s="25">
        <v>2.0760000000000001</v>
      </c>
      <c r="E256" s="25">
        <v>0.20200000000000001</v>
      </c>
      <c r="F256" s="25">
        <v>6.9000000000000006E-2</v>
      </c>
      <c r="G256" s="25">
        <v>0.46500000000000002</v>
      </c>
      <c r="H256" s="30">
        <v>2.8119999999999998</v>
      </c>
      <c r="I256" s="25">
        <v>0.14699999999999999</v>
      </c>
      <c r="J256" s="25">
        <v>0.11899999999999999</v>
      </c>
      <c r="K256" s="30">
        <v>0.26600000000000001</v>
      </c>
      <c r="L256" s="31">
        <v>0</v>
      </c>
      <c r="M256" s="31">
        <v>2</v>
      </c>
      <c r="N256" s="31">
        <v>0</v>
      </c>
      <c r="O256" s="31">
        <v>0</v>
      </c>
      <c r="P256" s="31">
        <v>0</v>
      </c>
      <c r="Q256" s="31">
        <v>2.3E-2</v>
      </c>
      <c r="R256" s="31">
        <v>0</v>
      </c>
      <c r="S256" s="31">
        <v>0</v>
      </c>
      <c r="T256" s="31">
        <v>0</v>
      </c>
      <c r="U256" s="31">
        <v>0</v>
      </c>
      <c r="V256" s="32">
        <f t="shared" si="10"/>
        <v>2.0230000000000001</v>
      </c>
      <c r="W256" s="31">
        <v>0</v>
      </c>
      <c r="X256" s="31">
        <v>2.1269999999999998</v>
      </c>
      <c r="Y256" s="31">
        <v>0.67200000000000004</v>
      </c>
      <c r="Z256" s="32">
        <f t="shared" si="11"/>
        <v>2.7989999999999999</v>
      </c>
    </row>
    <row r="257" spans="1:26" x14ac:dyDescent="0.3">
      <c r="A257" s="6" t="s">
        <v>542</v>
      </c>
      <c r="B257" t="s">
        <v>543</v>
      </c>
      <c r="C257" s="14" t="s">
        <v>39</v>
      </c>
      <c r="D257" s="25">
        <v>76.036000000000001</v>
      </c>
      <c r="E257" s="25">
        <v>5.7759999999999998</v>
      </c>
      <c r="F257" s="25">
        <v>2.0209999999999999</v>
      </c>
      <c r="G257" s="25">
        <v>15.622999999999999</v>
      </c>
      <c r="H257" s="30">
        <v>99.456000000000003</v>
      </c>
      <c r="I257" s="25">
        <v>5.2080000000000002</v>
      </c>
      <c r="J257" s="25">
        <v>3.0990000000000002</v>
      </c>
      <c r="K257" s="30">
        <v>8.3070000000000004</v>
      </c>
      <c r="L257" s="31">
        <v>0</v>
      </c>
      <c r="M257" s="31">
        <v>81.337999999999994</v>
      </c>
      <c r="N257" s="31">
        <v>3.8889999999999998</v>
      </c>
      <c r="O257" s="31">
        <v>0</v>
      </c>
      <c r="P257" s="31">
        <v>12.842000000000001</v>
      </c>
      <c r="Q257" s="31">
        <v>7.2060000000000004</v>
      </c>
      <c r="R257" s="31">
        <v>9.8970000000000002</v>
      </c>
      <c r="S257" s="31">
        <v>2.294</v>
      </c>
      <c r="T257" s="31">
        <v>0</v>
      </c>
      <c r="U257" s="31">
        <v>0</v>
      </c>
      <c r="V257" s="32">
        <f t="shared" si="10"/>
        <v>117.46599999999999</v>
      </c>
      <c r="W257" s="31">
        <v>0</v>
      </c>
      <c r="X257" s="31">
        <v>9.8140000000000001</v>
      </c>
      <c r="Y257" s="31">
        <v>19.472000000000001</v>
      </c>
      <c r="Z257" s="32">
        <f t="shared" si="11"/>
        <v>29.286000000000001</v>
      </c>
    </row>
    <row r="258" spans="1:26" x14ac:dyDescent="0.3">
      <c r="A258" s="6" t="s">
        <v>544</v>
      </c>
      <c r="B258" t="s">
        <v>545</v>
      </c>
      <c r="C258" s="14" t="s">
        <v>39</v>
      </c>
      <c r="D258" s="25">
        <v>0.20100000000000001</v>
      </c>
      <c r="E258" s="25">
        <v>1.4E-2</v>
      </c>
      <c r="F258" s="25">
        <v>5.0000000000000001E-3</v>
      </c>
      <c r="G258" s="25">
        <v>3.5999999999999997E-2</v>
      </c>
      <c r="H258" s="30">
        <v>0.25600000000000001</v>
      </c>
      <c r="I258" s="25">
        <v>1.2999999999999999E-2</v>
      </c>
      <c r="J258" s="25">
        <v>7.0000000000000001E-3</v>
      </c>
      <c r="K258" s="30">
        <v>0.02</v>
      </c>
      <c r="L258" s="31">
        <v>0</v>
      </c>
      <c r="M258" s="31">
        <v>0.17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2">
        <f t="shared" si="10"/>
        <v>0.17</v>
      </c>
      <c r="W258" s="31">
        <v>0</v>
      </c>
      <c r="X258" s="31">
        <v>0.215</v>
      </c>
      <c r="Y258" s="31">
        <v>0</v>
      </c>
      <c r="Z258" s="32">
        <f t="shared" si="11"/>
        <v>0.215</v>
      </c>
    </row>
    <row r="259" spans="1:26" x14ac:dyDescent="0.3">
      <c r="A259" s="6" t="s">
        <v>546</v>
      </c>
      <c r="B259" t="s">
        <v>547</v>
      </c>
      <c r="C259" s="14" t="s">
        <v>39</v>
      </c>
      <c r="D259" s="25">
        <v>0.36699999999999999</v>
      </c>
      <c r="E259" s="25">
        <v>3.1E-2</v>
      </c>
      <c r="F259" s="25">
        <v>0.01</v>
      </c>
      <c r="G259" s="25">
        <v>8.2000000000000003E-2</v>
      </c>
      <c r="H259" s="30">
        <v>0.49000000000000005</v>
      </c>
      <c r="I259" s="25">
        <v>2.7E-2</v>
      </c>
      <c r="J259" s="25">
        <v>1.7000000000000001E-2</v>
      </c>
      <c r="K259" s="30">
        <v>4.3999999999999997E-2</v>
      </c>
      <c r="L259" s="31">
        <v>0</v>
      </c>
      <c r="M259" s="31">
        <v>1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2">
        <f t="shared" si="10"/>
        <v>1</v>
      </c>
      <c r="W259" s="31">
        <v>0</v>
      </c>
      <c r="X259" s="31">
        <v>0.27500000000000002</v>
      </c>
      <c r="Y259" s="31">
        <v>0</v>
      </c>
      <c r="Z259" s="32">
        <f t="shared" si="11"/>
        <v>0.27500000000000002</v>
      </c>
    </row>
    <row r="260" spans="1:26" x14ac:dyDescent="0.3">
      <c r="A260" s="6" t="s">
        <v>548</v>
      </c>
      <c r="B260" t="s">
        <v>549</v>
      </c>
      <c r="C260" s="14" t="s">
        <v>39</v>
      </c>
      <c r="D260" s="25">
        <v>10.157999999999999</v>
      </c>
      <c r="E260" s="25">
        <v>0.92400000000000004</v>
      </c>
      <c r="F260" s="25">
        <v>0.32400000000000001</v>
      </c>
      <c r="G260" s="25">
        <v>2.4750000000000001</v>
      </c>
      <c r="H260" s="30">
        <v>13.880999999999998</v>
      </c>
      <c r="I260" s="25">
        <v>0.82399999999999995</v>
      </c>
      <c r="J260" s="25">
        <v>0.498</v>
      </c>
      <c r="K260" s="30">
        <v>1.3220000000000001</v>
      </c>
      <c r="L260" s="31">
        <v>0</v>
      </c>
      <c r="M260" s="31">
        <v>11.567</v>
      </c>
      <c r="N260" s="31">
        <v>0.16500000000000001</v>
      </c>
      <c r="O260" s="31">
        <v>0</v>
      </c>
      <c r="P260" s="31">
        <v>0.97399999999999998</v>
      </c>
      <c r="Q260" s="31">
        <v>1.871</v>
      </c>
      <c r="R260" s="31">
        <v>4.6890000000000001</v>
      </c>
      <c r="S260" s="31">
        <v>0.11</v>
      </c>
      <c r="T260" s="31">
        <v>0</v>
      </c>
      <c r="U260" s="31">
        <v>0</v>
      </c>
      <c r="V260" s="32">
        <f t="shared" si="10"/>
        <v>19.375999999999998</v>
      </c>
      <c r="W260" s="31">
        <v>0.73099999999999998</v>
      </c>
      <c r="X260" s="31">
        <v>9.5609999999999999</v>
      </c>
      <c r="Y260" s="31">
        <v>5.6470000000000002</v>
      </c>
      <c r="Z260" s="32">
        <f t="shared" si="11"/>
        <v>15.939</v>
      </c>
    </row>
    <row r="261" spans="1:26" x14ac:dyDescent="0.3">
      <c r="A261" s="6" t="s">
        <v>550</v>
      </c>
      <c r="B261" t="s">
        <v>551</v>
      </c>
      <c r="C261" s="14" t="s">
        <v>39</v>
      </c>
      <c r="D261" s="25">
        <v>1.2999999999999999E-2</v>
      </c>
      <c r="E261" s="25">
        <v>3.0000000000000001E-3</v>
      </c>
      <c r="F261" s="25">
        <v>1E-3</v>
      </c>
      <c r="G261" s="25">
        <v>5.0000000000000001E-3</v>
      </c>
      <c r="H261" s="30">
        <v>2.2000000000000002E-2</v>
      </c>
      <c r="I261" s="25">
        <v>2E-3</v>
      </c>
      <c r="J261" s="25">
        <v>2E-3</v>
      </c>
      <c r="K261" s="30">
        <v>4.0000000000000001E-3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2">
        <f t="shared" si="10"/>
        <v>0</v>
      </c>
      <c r="W261" s="31">
        <v>0</v>
      </c>
      <c r="X261" s="31">
        <v>0</v>
      </c>
      <c r="Y261" s="31">
        <v>0</v>
      </c>
      <c r="Z261" s="32">
        <f t="shared" si="11"/>
        <v>0</v>
      </c>
    </row>
    <row r="262" spans="1:26" x14ac:dyDescent="0.3">
      <c r="A262" s="6" t="s">
        <v>552</v>
      </c>
      <c r="B262" t="s">
        <v>553</v>
      </c>
      <c r="C262" s="14" t="s">
        <v>39</v>
      </c>
      <c r="D262" s="25">
        <v>6.4000000000000001E-2</v>
      </c>
      <c r="E262" s="25">
        <v>6.0000000000000001E-3</v>
      </c>
      <c r="F262" s="25">
        <v>2E-3</v>
      </c>
      <c r="G262" s="25">
        <v>1.4999999999999999E-2</v>
      </c>
      <c r="H262" s="30">
        <v>8.7000000000000008E-2</v>
      </c>
      <c r="I262" s="25">
        <v>5.0000000000000001E-3</v>
      </c>
      <c r="J262" s="25">
        <v>4.0000000000000001E-3</v>
      </c>
      <c r="K262" s="30">
        <v>9.0000000000000011E-3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2">
        <f t="shared" si="10"/>
        <v>0</v>
      </c>
      <c r="W262" s="31">
        <v>0</v>
      </c>
      <c r="X262" s="31">
        <v>0</v>
      </c>
      <c r="Y262" s="31">
        <v>0</v>
      </c>
      <c r="Z262" s="32">
        <f t="shared" si="11"/>
        <v>0</v>
      </c>
    </row>
    <row r="263" spans="1:26" x14ac:dyDescent="0.3">
      <c r="A263" s="6" t="s">
        <v>554</v>
      </c>
      <c r="B263" t="s">
        <v>555</v>
      </c>
      <c r="C263" s="14" t="s">
        <v>39</v>
      </c>
      <c r="D263" s="25">
        <v>2.1000000000000001E-2</v>
      </c>
      <c r="E263" s="25">
        <v>2E-3</v>
      </c>
      <c r="F263" s="25">
        <v>1E-3</v>
      </c>
      <c r="G263" s="25">
        <v>6.0000000000000001E-3</v>
      </c>
      <c r="H263" s="30">
        <v>0.03</v>
      </c>
      <c r="I263" s="25">
        <v>2E-3</v>
      </c>
      <c r="J263" s="25">
        <v>1E-3</v>
      </c>
      <c r="K263" s="30">
        <v>3.0000000000000001E-3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2">
        <f t="shared" ref="V263:V323" si="12">SUM(L263:U263)</f>
        <v>0</v>
      </c>
      <c r="W263" s="31">
        <v>0</v>
      </c>
      <c r="X263" s="31">
        <v>0</v>
      </c>
      <c r="Y263" s="31">
        <v>0</v>
      </c>
      <c r="Z263" s="32">
        <f t="shared" ref="Z263:Z323" si="13">SUM(W263:Y263)</f>
        <v>0</v>
      </c>
    </row>
    <row r="264" spans="1:26" x14ac:dyDescent="0.3">
      <c r="A264" s="6" t="s">
        <v>556</v>
      </c>
      <c r="B264" t="s">
        <v>557</v>
      </c>
      <c r="C264" s="14" t="s">
        <v>39</v>
      </c>
      <c r="D264" s="25">
        <v>6.7770000000000001</v>
      </c>
      <c r="E264" s="25">
        <v>0.621</v>
      </c>
      <c r="F264" s="25">
        <v>0.216</v>
      </c>
      <c r="G264" s="25">
        <v>1.6870000000000001</v>
      </c>
      <c r="H264" s="30">
        <v>9.3010000000000002</v>
      </c>
      <c r="I264" s="25">
        <v>0.55500000000000005</v>
      </c>
      <c r="J264" s="25">
        <v>0.33400000000000002</v>
      </c>
      <c r="K264" s="30">
        <v>0.88900000000000001</v>
      </c>
      <c r="L264" s="31">
        <v>0</v>
      </c>
      <c r="M264" s="31">
        <v>6.6</v>
      </c>
      <c r="N264" s="31">
        <v>0.51400000000000001</v>
      </c>
      <c r="O264" s="31">
        <v>1</v>
      </c>
      <c r="P264" s="31">
        <v>1.256</v>
      </c>
      <c r="Q264" s="31">
        <v>1.113</v>
      </c>
      <c r="R264" s="31">
        <v>1</v>
      </c>
      <c r="S264" s="31">
        <v>0.17100000000000001</v>
      </c>
      <c r="T264" s="31">
        <v>0</v>
      </c>
      <c r="U264" s="31">
        <v>1</v>
      </c>
      <c r="V264" s="32">
        <f t="shared" si="12"/>
        <v>12.654</v>
      </c>
      <c r="W264" s="31">
        <v>0</v>
      </c>
      <c r="X264" s="31">
        <v>1.6619999999999999</v>
      </c>
      <c r="Y264" s="31">
        <v>3.0649999999999999</v>
      </c>
      <c r="Z264" s="32">
        <f t="shared" si="13"/>
        <v>4.7270000000000003</v>
      </c>
    </row>
    <row r="265" spans="1:26" x14ac:dyDescent="0.3">
      <c r="A265" s="6" t="s">
        <v>558</v>
      </c>
      <c r="B265" t="s">
        <v>559</v>
      </c>
      <c r="C265" s="14" t="s">
        <v>39</v>
      </c>
      <c r="D265" s="25">
        <v>5.8999999999999997E-2</v>
      </c>
      <c r="E265" s="25">
        <v>8.0000000000000002E-3</v>
      </c>
      <c r="F265" s="25">
        <v>3.0000000000000001E-3</v>
      </c>
      <c r="G265" s="25">
        <v>1.9E-2</v>
      </c>
      <c r="H265" s="30">
        <v>8.900000000000001E-2</v>
      </c>
      <c r="I265" s="25">
        <v>5.0000000000000001E-3</v>
      </c>
      <c r="J265" s="25">
        <v>5.0000000000000001E-3</v>
      </c>
      <c r="K265" s="30">
        <v>0.01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2">
        <f t="shared" si="12"/>
        <v>0</v>
      </c>
      <c r="W265" s="31">
        <v>0</v>
      </c>
      <c r="X265" s="31">
        <v>0</v>
      </c>
      <c r="Y265" s="31">
        <v>0</v>
      </c>
      <c r="Z265" s="32">
        <f t="shared" si="13"/>
        <v>0</v>
      </c>
    </row>
    <row r="266" spans="1:26" x14ac:dyDescent="0.3">
      <c r="A266" s="6" t="s">
        <v>560</v>
      </c>
      <c r="B266" t="s">
        <v>561</v>
      </c>
      <c r="C266" s="14" t="s">
        <v>39</v>
      </c>
      <c r="D266" s="25">
        <v>2.492</v>
      </c>
      <c r="E266" s="25">
        <v>0.17100000000000001</v>
      </c>
      <c r="F266" s="25">
        <v>0.06</v>
      </c>
      <c r="G266" s="25">
        <v>0.48299999999999998</v>
      </c>
      <c r="H266" s="30">
        <v>3.206</v>
      </c>
      <c r="I266" s="25">
        <v>0.16200000000000001</v>
      </c>
      <c r="J266" s="25">
        <v>8.8999999999999996E-2</v>
      </c>
      <c r="K266" s="30">
        <v>0.251</v>
      </c>
      <c r="L266" s="31">
        <v>0</v>
      </c>
      <c r="M266" s="31">
        <v>2.2999999999999998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2">
        <f t="shared" si="12"/>
        <v>2.2999999999999998</v>
      </c>
      <c r="W266" s="31">
        <v>0</v>
      </c>
      <c r="X266" s="31">
        <v>0</v>
      </c>
      <c r="Y266" s="31">
        <v>0</v>
      </c>
      <c r="Z266" s="32">
        <f t="shared" si="13"/>
        <v>0</v>
      </c>
    </row>
    <row r="267" spans="1:26" x14ac:dyDescent="0.3">
      <c r="A267" s="6" t="s">
        <v>562</v>
      </c>
      <c r="B267" t="s">
        <v>563</v>
      </c>
      <c r="C267" s="14" t="s">
        <v>39</v>
      </c>
      <c r="D267" s="25">
        <v>5.8970000000000002</v>
      </c>
      <c r="E267" s="25">
        <v>0.42399999999999999</v>
      </c>
      <c r="F267" s="25">
        <v>0.14799999999999999</v>
      </c>
      <c r="G267" s="25">
        <v>1.133</v>
      </c>
      <c r="H267" s="30">
        <v>7.6020000000000003</v>
      </c>
      <c r="I267" s="25">
        <v>0.374</v>
      </c>
      <c r="J267" s="25">
        <v>0.22900000000000001</v>
      </c>
      <c r="K267" s="30">
        <v>0.60299999999999998</v>
      </c>
      <c r="L267" s="31">
        <v>0</v>
      </c>
      <c r="M267" s="31">
        <v>4.9000000000000004</v>
      </c>
      <c r="N267" s="31">
        <v>0.627</v>
      </c>
      <c r="O267" s="31">
        <v>0</v>
      </c>
      <c r="P267" s="31">
        <v>1.881</v>
      </c>
      <c r="Q267" s="31">
        <v>0.47</v>
      </c>
      <c r="R267" s="31">
        <v>0</v>
      </c>
      <c r="S267" s="31">
        <v>0</v>
      </c>
      <c r="T267" s="31">
        <v>0</v>
      </c>
      <c r="U267" s="31">
        <v>0</v>
      </c>
      <c r="V267" s="32">
        <f t="shared" si="12"/>
        <v>7.8780000000000001</v>
      </c>
      <c r="W267" s="31">
        <v>1.968</v>
      </c>
      <c r="X267" s="31">
        <v>0.35099999999999998</v>
      </c>
      <c r="Y267" s="31">
        <v>0.83</v>
      </c>
      <c r="Z267" s="32">
        <f t="shared" si="13"/>
        <v>3.149</v>
      </c>
    </row>
    <row r="268" spans="1:26" x14ac:dyDescent="0.3">
      <c r="A268" s="6" t="s">
        <v>564</v>
      </c>
      <c r="B268" t="s">
        <v>565</v>
      </c>
      <c r="C268" s="14" t="s">
        <v>94</v>
      </c>
      <c r="D268" s="25">
        <v>1.66</v>
      </c>
      <c r="E268" s="25">
        <v>5.2999999999999999E-2</v>
      </c>
      <c r="F268" s="25">
        <v>1.7999999999999999E-2</v>
      </c>
      <c r="G268" s="25">
        <v>0.29099999999999998</v>
      </c>
      <c r="H268" s="30">
        <v>2.0219999999999998</v>
      </c>
      <c r="I268" s="25">
        <v>0.10100000000000001</v>
      </c>
      <c r="J268" s="25">
        <v>1.2999999999999999E-2</v>
      </c>
      <c r="K268" s="30">
        <v>0.114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2">
        <f t="shared" si="12"/>
        <v>0</v>
      </c>
      <c r="W268" s="31">
        <v>0</v>
      </c>
      <c r="X268" s="31">
        <v>0</v>
      </c>
      <c r="Y268" s="31">
        <v>0</v>
      </c>
      <c r="Z268" s="32">
        <f t="shared" si="13"/>
        <v>0</v>
      </c>
    </row>
    <row r="269" spans="1:26" x14ac:dyDescent="0.3">
      <c r="A269" s="6" t="s">
        <v>566</v>
      </c>
      <c r="B269" t="s">
        <v>567</v>
      </c>
      <c r="C269" s="14" t="s">
        <v>94</v>
      </c>
      <c r="D269" s="25">
        <v>0.78300000000000003</v>
      </c>
      <c r="E269" s="25">
        <v>1.2999999999999999E-2</v>
      </c>
      <c r="F269" s="25">
        <v>5.0000000000000001E-3</v>
      </c>
      <c r="G269" s="25">
        <v>8.6999999999999994E-2</v>
      </c>
      <c r="H269" s="30">
        <v>0.88800000000000001</v>
      </c>
      <c r="I269" s="25">
        <v>3.5999999999999997E-2</v>
      </c>
      <c r="J269" s="25">
        <v>0</v>
      </c>
      <c r="K269" s="30">
        <v>3.5999999999999997E-2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0.5</v>
      </c>
      <c r="S269" s="31">
        <v>0</v>
      </c>
      <c r="T269" s="31">
        <v>0</v>
      </c>
      <c r="U269" s="31">
        <v>0</v>
      </c>
      <c r="V269" s="32">
        <f t="shared" si="12"/>
        <v>0.5</v>
      </c>
      <c r="W269" s="31">
        <v>0</v>
      </c>
      <c r="X269" s="31">
        <v>0</v>
      </c>
      <c r="Y269" s="31">
        <v>0</v>
      </c>
      <c r="Z269" s="32">
        <f t="shared" si="13"/>
        <v>0</v>
      </c>
    </row>
    <row r="270" spans="1:26" x14ac:dyDescent="0.3">
      <c r="A270" s="6" t="s">
        <v>568</v>
      </c>
      <c r="B270" t="s">
        <v>569</v>
      </c>
      <c r="C270" s="14" t="s">
        <v>94</v>
      </c>
      <c r="D270" s="25">
        <v>1.0629999999999999</v>
      </c>
      <c r="E270" s="25">
        <v>0.02</v>
      </c>
      <c r="F270" s="25">
        <v>8.0000000000000002E-3</v>
      </c>
      <c r="G270" s="25">
        <v>0.13300000000000001</v>
      </c>
      <c r="H270" s="30">
        <v>1.224</v>
      </c>
      <c r="I270" s="25">
        <v>5.5E-2</v>
      </c>
      <c r="J270" s="25">
        <v>0</v>
      </c>
      <c r="K270" s="30">
        <v>5.5E-2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2">
        <f t="shared" si="12"/>
        <v>0</v>
      </c>
      <c r="W270" s="31">
        <v>0</v>
      </c>
      <c r="X270" s="31">
        <v>0</v>
      </c>
      <c r="Y270" s="31">
        <v>0</v>
      </c>
      <c r="Z270" s="32">
        <f t="shared" si="13"/>
        <v>0</v>
      </c>
    </row>
    <row r="271" spans="1:26" x14ac:dyDescent="0.3">
      <c r="A271" s="6" t="s">
        <v>570</v>
      </c>
      <c r="B271" t="s">
        <v>571</v>
      </c>
      <c r="C271" s="14" t="s">
        <v>39</v>
      </c>
      <c r="D271" s="25">
        <v>0.20300000000000001</v>
      </c>
      <c r="E271" s="25">
        <v>2.1000000000000001E-2</v>
      </c>
      <c r="F271" s="25">
        <v>7.0000000000000001E-3</v>
      </c>
      <c r="G271" s="25">
        <v>4.8000000000000001E-2</v>
      </c>
      <c r="H271" s="30">
        <v>0.27900000000000003</v>
      </c>
      <c r="I271" s="25">
        <v>1.4999999999999999E-2</v>
      </c>
      <c r="J271" s="25">
        <v>1.2999999999999999E-2</v>
      </c>
      <c r="K271" s="30">
        <v>2.7999999999999997E-2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2">
        <f t="shared" si="12"/>
        <v>0</v>
      </c>
      <c r="W271" s="31">
        <v>0</v>
      </c>
      <c r="X271" s="31">
        <v>0</v>
      </c>
      <c r="Y271" s="31">
        <v>0</v>
      </c>
      <c r="Z271" s="32">
        <f t="shared" si="13"/>
        <v>0</v>
      </c>
    </row>
    <row r="272" spans="1:26" x14ac:dyDescent="0.3">
      <c r="A272" s="6" t="s">
        <v>572</v>
      </c>
      <c r="B272" t="s">
        <v>573</v>
      </c>
      <c r="C272" s="14" t="s">
        <v>39</v>
      </c>
      <c r="D272" s="25">
        <v>24.536999999999999</v>
      </c>
      <c r="E272" s="25">
        <v>2.0369999999999999</v>
      </c>
      <c r="F272" s="25">
        <v>0.71499999999999997</v>
      </c>
      <c r="G272" s="25">
        <v>5.6820000000000004</v>
      </c>
      <c r="H272" s="30">
        <v>32.970999999999997</v>
      </c>
      <c r="I272" s="25">
        <v>1.907</v>
      </c>
      <c r="J272" s="25">
        <v>1.073</v>
      </c>
      <c r="K272" s="30">
        <v>2.98</v>
      </c>
      <c r="L272" s="31">
        <v>0.27900000000000003</v>
      </c>
      <c r="M272" s="31">
        <v>24.986999999999998</v>
      </c>
      <c r="N272" s="31">
        <v>1.1180000000000001</v>
      </c>
      <c r="O272" s="31">
        <v>1.2150000000000001</v>
      </c>
      <c r="P272" s="31">
        <v>3.306</v>
      </c>
      <c r="Q272" s="31">
        <v>2.375</v>
      </c>
      <c r="R272" s="31">
        <v>2</v>
      </c>
      <c r="S272" s="31">
        <v>0.55900000000000005</v>
      </c>
      <c r="T272" s="31">
        <v>0.27900000000000003</v>
      </c>
      <c r="U272" s="31">
        <v>1.1180000000000001</v>
      </c>
      <c r="V272" s="32">
        <f t="shared" si="12"/>
        <v>37.236000000000004</v>
      </c>
      <c r="W272" s="31">
        <v>0</v>
      </c>
      <c r="X272" s="31">
        <v>5.3109999999999999</v>
      </c>
      <c r="Y272" s="31">
        <v>10.8</v>
      </c>
      <c r="Z272" s="32">
        <f t="shared" si="13"/>
        <v>16.111000000000001</v>
      </c>
    </row>
    <row r="273" spans="1:26" x14ac:dyDescent="0.3">
      <c r="A273" s="6" t="s">
        <v>574</v>
      </c>
      <c r="B273" t="s">
        <v>575</v>
      </c>
      <c r="C273" s="14" t="s">
        <v>39</v>
      </c>
      <c r="D273" s="25">
        <v>20.297999999999998</v>
      </c>
      <c r="E273" s="25">
        <v>1.256</v>
      </c>
      <c r="F273" s="25">
        <v>0.44</v>
      </c>
      <c r="G273" s="25">
        <v>3.6509999999999998</v>
      </c>
      <c r="H273" s="30">
        <v>25.645</v>
      </c>
      <c r="I273" s="25">
        <v>1.2270000000000001</v>
      </c>
      <c r="J273" s="25">
        <v>0.64500000000000002</v>
      </c>
      <c r="K273" s="30">
        <v>1.8720000000000001</v>
      </c>
      <c r="L273" s="31">
        <v>0</v>
      </c>
      <c r="M273" s="31">
        <v>20</v>
      </c>
      <c r="N273" s="31">
        <v>0</v>
      </c>
      <c r="O273" s="31">
        <v>0</v>
      </c>
      <c r="P273" s="31">
        <v>1.2989999999999999</v>
      </c>
      <c r="Q273" s="31">
        <v>1.702</v>
      </c>
      <c r="R273" s="31">
        <v>6.9219999999999997</v>
      </c>
      <c r="S273" s="31">
        <v>0</v>
      </c>
      <c r="T273" s="31">
        <v>0</v>
      </c>
      <c r="U273" s="31">
        <v>0</v>
      </c>
      <c r="V273" s="32">
        <f t="shared" si="12"/>
        <v>29.922999999999998</v>
      </c>
      <c r="W273" s="31">
        <v>0.45</v>
      </c>
      <c r="X273" s="31">
        <v>4.7690000000000001</v>
      </c>
      <c r="Y273" s="31">
        <v>2.7839999999999998</v>
      </c>
      <c r="Z273" s="32">
        <f t="shared" si="13"/>
        <v>8.0030000000000001</v>
      </c>
    </row>
    <row r="274" spans="1:26" x14ac:dyDescent="0.3">
      <c r="A274" s="6" t="s">
        <v>576</v>
      </c>
      <c r="B274" t="s">
        <v>577</v>
      </c>
      <c r="C274" s="14" t="s">
        <v>111</v>
      </c>
      <c r="D274" s="25">
        <v>0.35899999999999999</v>
      </c>
      <c r="E274" s="25">
        <v>8.0000000000000002E-3</v>
      </c>
      <c r="F274" s="25">
        <v>3.0000000000000001E-3</v>
      </c>
      <c r="G274" s="25">
        <v>0.05</v>
      </c>
      <c r="H274" s="30">
        <v>0.42</v>
      </c>
      <c r="I274" s="25">
        <v>1.7999999999999999E-2</v>
      </c>
      <c r="J274" s="25">
        <v>1E-3</v>
      </c>
      <c r="K274" s="30">
        <v>1.9E-2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2">
        <f t="shared" si="12"/>
        <v>0</v>
      </c>
      <c r="W274" s="31">
        <v>0</v>
      </c>
      <c r="X274" s="31">
        <v>0</v>
      </c>
      <c r="Y274" s="31">
        <v>0</v>
      </c>
      <c r="Z274" s="32">
        <f t="shared" si="13"/>
        <v>0</v>
      </c>
    </row>
    <row r="275" spans="1:26" x14ac:dyDescent="0.3">
      <c r="A275" s="6" t="s">
        <v>578</v>
      </c>
      <c r="B275" t="s">
        <v>579</v>
      </c>
      <c r="C275" s="14" t="s">
        <v>39</v>
      </c>
      <c r="D275" s="25">
        <v>72.602000000000004</v>
      </c>
      <c r="E275" s="25">
        <v>5.3760000000000003</v>
      </c>
      <c r="F275" s="25">
        <v>1.8819999999999999</v>
      </c>
      <c r="G275" s="25">
        <v>14.792</v>
      </c>
      <c r="H275" s="30">
        <v>94.652000000000015</v>
      </c>
      <c r="I275" s="25">
        <v>4.9450000000000003</v>
      </c>
      <c r="J275" s="25">
        <v>2.8559999999999999</v>
      </c>
      <c r="K275" s="30">
        <v>7.8010000000000002</v>
      </c>
      <c r="L275" s="31">
        <v>0</v>
      </c>
      <c r="M275" s="31">
        <v>32.698999999999998</v>
      </c>
      <c r="N275" s="31">
        <v>4.9669999999999996</v>
      </c>
      <c r="O275" s="31">
        <v>3</v>
      </c>
      <c r="P275" s="31">
        <v>13.234999999999999</v>
      </c>
      <c r="Q275" s="31">
        <v>8.4939999999999998</v>
      </c>
      <c r="R275" s="31">
        <v>23.527999999999999</v>
      </c>
      <c r="S275" s="31">
        <v>2.7650000000000001</v>
      </c>
      <c r="T275" s="31">
        <v>0</v>
      </c>
      <c r="U275" s="31">
        <v>0</v>
      </c>
      <c r="V275" s="32">
        <f t="shared" si="12"/>
        <v>88.688000000000002</v>
      </c>
      <c r="W275" s="31">
        <v>0</v>
      </c>
      <c r="X275" s="31">
        <v>24.067</v>
      </c>
      <c r="Y275" s="31">
        <v>14.378</v>
      </c>
      <c r="Z275" s="32">
        <f t="shared" si="13"/>
        <v>38.445</v>
      </c>
    </row>
    <row r="276" spans="1:26" x14ac:dyDescent="0.3">
      <c r="A276" s="6" t="s">
        <v>580</v>
      </c>
      <c r="B276" t="s">
        <v>581</v>
      </c>
      <c r="C276" s="14" t="s">
        <v>39</v>
      </c>
      <c r="D276" s="25">
        <v>0.54300000000000004</v>
      </c>
      <c r="E276" s="25">
        <v>3.3000000000000002E-2</v>
      </c>
      <c r="F276" s="25">
        <v>1.2E-2</v>
      </c>
      <c r="G276" s="25">
        <v>9.8000000000000004E-2</v>
      </c>
      <c r="H276" s="30">
        <v>0.68600000000000005</v>
      </c>
      <c r="I276" s="25">
        <v>3.2000000000000001E-2</v>
      </c>
      <c r="J276" s="25">
        <v>1.7000000000000001E-2</v>
      </c>
      <c r="K276" s="30">
        <v>4.9000000000000002E-2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2">
        <f t="shared" si="12"/>
        <v>0</v>
      </c>
      <c r="W276" s="31">
        <v>0</v>
      </c>
      <c r="X276" s="31">
        <v>0</v>
      </c>
      <c r="Y276" s="31">
        <v>0.628</v>
      </c>
      <c r="Z276" s="32">
        <f t="shared" si="13"/>
        <v>0.628</v>
      </c>
    </row>
    <row r="277" spans="1:26" x14ac:dyDescent="0.3">
      <c r="A277" s="6" t="s">
        <v>582</v>
      </c>
      <c r="B277" t="s">
        <v>583</v>
      </c>
      <c r="C277" s="14" t="s">
        <v>39</v>
      </c>
      <c r="D277" s="25">
        <v>21.064</v>
      </c>
      <c r="E277" s="25">
        <v>1.831</v>
      </c>
      <c r="F277" s="25">
        <v>0.64</v>
      </c>
      <c r="G277" s="25">
        <v>5.0650000000000004</v>
      </c>
      <c r="H277" s="30">
        <v>28.6</v>
      </c>
      <c r="I277" s="25">
        <v>1.6839999999999999</v>
      </c>
      <c r="J277" s="25">
        <v>0.97199999999999998</v>
      </c>
      <c r="K277" s="30">
        <v>2.6559999999999997</v>
      </c>
      <c r="L277" s="31">
        <v>0</v>
      </c>
      <c r="M277" s="31">
        <v>19</v>
      </c>
      <c r="N277" s="31">
        <v>0.40200000000000002</v>
      </c>
      <c r="O277" s="31">
        <v>0</v>
      </c>
      <c r="P277" s="31">
        <v>2.2370000000000001</v>
      </c>
      <c r="Q277" s="31">
        <v>2.2149999999999999</v>
      </c>
      <c r="R277" s="31">
        <v>1</v>
      </c>
      <c r="S277" s="31">
        <v>0.27700000000000002</v>
      </c>
      <c r="T277" s="31">
        <v>0</v>
      </c>
      <c r="U277" s="31">
        <v>0</v>
      </c>
      <c r="V277" s="32">
        <f t="shared" si="12"/>
        <v>25.131000000000004</v>
      </c>
      <c r="W277" s="31">
        <v>0</v>
      </c>
      <c r="X277" s="31">
        <v>2.258</v>
      </c>
      <c r="Y277" s="31">
        <v>6.0640000000000001</v>
      </c>
      <c r="Z277" s="32">
        <f t="shared" si="13"/>
        <v>8.3219999999999992</v>
      </c>
    </row>
    <row r="278" spans="1:26" x14ac:dyDescent="0.3">
      <c r="A278" s="6" t="s">
        <v>584</v>
      </c>
      <c r="B278" t="s">
        <v>585</v>
      </c>
      <c r="C278" s="14" t="s">
        <v>39</v>
      </c>
      <c r="D278" s="25">
        <v>0.55400000000000005</v>
      </c>
      <c r="E278" s="25">
        <v>4.2000000000000003E-2</v>
      </c>
      <c r="F278" s="25">
        <v>1.4E-2</v>
      </c>
      <c r="G278" s="25">
        <v>0.107</v>
      </c>
      <c r="H278" s="30">
        <v>0.71700000000000008</v>
      </c>
      <c r="I278" s="25">
        <v>3.5000000000000003E-2</v>
      </c>
      <c r="J278" s="25">
        <v>2.3E-2</v>
      </c>
      <c r="K278" s="30">
        <v>5.8000000000000003E-2</v>
      </c>
      <c r="L278" s="31">
        <v>0</v>
      </c>
      <c r="M278" s="31">
        <v>1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2">
        <f t="shared" si="12"/>
        <v>1</v>
      </c>
      <c r="W278" s="31">
        <v>0</v>
      </c>
      <c r="X278" s="31">
        <v>0</v>
      </c>
      <c r="Y278" s="31">
        <v>0</v>
      </c>
      <c r="Z278" s="32">
        <f t="shared" si="13"/>
        <v>0</v>
      </c>
    </row>
    <row r="279" spans="1:26" x14ac:dyDescent="0.3">
      <c r="A279" s="6" t="s">
        <v>586</v>
      </c>
      <c r="B279" t="s">
        <v>587</v>
      </c>
      <c r="C279" s="14" t="s">
        <v>39</v>
      </c>
      <c r="D279" s="25">
        <v>3.1480000000000001</v>
      </c>
      <c r="E279" s="25">
        <v>0.26</v>
      </c>
      <c r="F279" s="25">
        <v>9.0999999999999998E-2</v>
      </c>
      <c r="G279" s="25">
        <v>0.71099999999999997</v>
      </c>
      <c r="H279" s="30">
        <v>4.2100000000000009</v>
      </c>
      <c r="I279" s="25">
        <v>0.23599999999999999</v>
      </c>
      <c r="J279" s="25">
        <v>0.14000000000000001</v>
      </c>
      <c r="K279" s="30">
        <v>0.376</v>
      </c>
      <c r="L279" s="31">
        <v>0</v>
      </c>
      <c r="M279" s="31">
        <v>1.85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2">
        <f t="shared" si="12"/>
        <v>1.85</v>
      </c>
      <c r="W279" s="31">
        <v>0</v>
      </c>
      <c r="X279" s="31">
        <v>0</v>
      </c>
      <c r="Y279" s="31">
        <v>1.9670000000000001</v>
      </c>
      <c r="Z279" s="32">
        <f t="shared" si="13"/>
        <v>1.9670000000000001</v>
      </c>
    </row>
    <row r="280" spans="1:26" x14ac:dyDescent="0.3">
      <c r="A280" s="6" t="s">
        <v>588</v>
      </c>
      <c r="B280" t="s">
        <v>589</v>
      </c>
      <c r="C280" s="14" t="s">
        <v>39</v>
      </c>
      <c r="D280" s="25">
        <v>0.51900000000000002</v>
      </c>
      <c r="E280" s="25">
        <v>6.3E-2</v>
      </c>
      <c r="F280" s="25">
        <v>2.1999999999999999E-2</v>
      </c>
      <c r="G280" s="25">
        <v>0.15</v>
      </c>
      <c r="H280" s="30">
        <v>0.75400000000000011</v>
      </c>
      <c r="I280" s="25">
        <v>4.8000000000000001E-2</v>
      </c>
      <c r="J280" s="25">
        <v>3.6999999999999998E-2</v>
      </c>
      <c r="K280" s="30">
        <v>8.4999999999999992E-2</v>
      </c>
      <c r="L280" s="31">
        <v>0</v>
      </c>
      <c r="M280" s="31">
        <v>1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2">
        <f t="shared" si="12"/>
        <v>1</v>
      </c>
      <c r="W280" s="31">
        <v>0</v>
      </c>
      <c r="X280" s="31">
        <v>0</v>
      </c>
      <c r="Y280" s="31">
        <v>0.66300000000000003</v>
      </c>
      <c r="Z280" s="32">
        <f t="shared" si="13"/>
        <v>0.66300000000000003</v>
      </c>
    </row>
    <row r="281" spans="1:26" x14ac:dyDescent="0.3">
      <c r="A281" s="6" t="s">
        <v>590</v>
      </c>
      <c r="B281" t="s">
        <v>591</v>
      </c>
      <c r="C281" s="14" t="s">
        <v>39</v>
      </c>
      <c r="D281" s="25">
        <v>1.833</v>
      </c>
      <c r="E281" s="25">
        <v>0.16800000000000001</v>
      </c>
      <c r="F281" s="25">
        <v>5.8999999999999997E-2</v>
      </c>
      <c r="G281" s="25">
        <v>0.434</v>
      </c>
      <c r="H281" s="30">
        <v>2.4940000000000002</v>
      </c>
      <c r="I281" s="25">
        <v>0.14399999999999999</v>
      </c>
      <c r="J281" s="25">
        <v>9.2999999999999999E-2</v>
      </c>
      <c r="K281" s="30">
        <v>0.23699999999999999</v>
      </c>
      <c r="L281" s="31">
        <v>0</v>
      </c>
      <c r="M281" s="31">
        <v>0.81399999999999995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2">
        <f t="shared" si="12"/>
        <v>0.81399999999999995</v>
      </c>
      <c r="W281" s="31">
        <v>0</v>
      </c>
      <c r="X281" s="31">
        <v>0.78700000000000003</v>
      </c>
      <c r="Y281" s="31">
        <v>0</v>
      </c>
      <c r="Z281" s="32">
        <f t="shared" si="13"/>
        <v>0.78700000000000003</v>
      </c>
    </row>
    <row r="282" spans="1:26" x14ac:dyDescent="0.3">
      <c r="A282" s="6" t="s">
        <v>592</v>
      </c>
      <c r="B282" t="s">
        <v>593</v>
      </c>
      <c r="C282" s="14" t="s">
        <v>39</v>
      </c>
      <c r="D282" s="25">
        <v>3.242</v>
      </c>
      <c r="E282" s="25">
        <v>0.20300000000000001</v>
      </c>
      <c r="F282" s="25">
        <v>7.0999999999999994E-2</v>
      </c>
      <c r="G282" s="25">
        <v>0.58499999999999996</v>
      </c>
      <c r="H282" s="30">
        <v>4.101</v>
      </c>
      <c r="I282" s="25">
        <v>0.19800000000000001</v>
      </c>
      <c r="J282" s="25">
        <v>0.105</v>
      </c>
      <c r="K282" s="30">
        <v>0.30299999999999999</v>
      </c>
      <c r="L282" s="31">
        <v>0</v>
      </c>
      <c r="M282" s="31">
        <v>3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2">
        <f t="shared" si="12"/>
        <v>3</v>
      </c>
      <c r="W282" s="31">
        <v>0</v>
      </c>
      <c r="X282" s="31">
        <v>0</v>
      </c>
      <c r="Y282" s="31">
        <v>0.53400000000000003</v>
      </c>
      <c r="Z282" s="32">
        <f t="shared" si="13"/>
        <v>0.53400000000000003</v>
      </c>
    </row>
    <row r="283" spans="1:26" x14ac:dyDescent="0.3">
      <c r="A283" s="6" t="s">
        <v>594</v>
      </c>
      <c r="B283" t="s">
        <v>595</v>
      </c>
      <c r="C283" s="14" t="s">
        <v>39</v>
      </c>
      <c r="D283" s="25">
        <v>8.6590000000000007</v>
      </c>
      <c r="E283" s="25">
        <v>0.66500000000000004</v>
      </c>
      <c r="F283" s="25">
        <v>0.23200000000000001</v>
      </c>
      <c r="G283" s="25">
        <v>1.712</v>
      </c>
      <c r="H283" s="30">
        <v>11.268000000000001</v>
      </c>
      <c r="I283" s="25">
        <v>0.56100000000000005</v>
      </c>
      <c r="J283" s="25">
        <v>0.36699999999999999</v>
      </c>
      <c r="K283" s="30">
        <v>0.92800000000000005</v>
      </c>
      <c r="L283" s="31">
        <v>0</v>
      </c>
      <c r="M283" s="31">
        <v>6</v>
      </c>
      <c r="N283" s="31">
        <v>0</v>
      </c>
      <c r="O283" s="31">
        <v>0</v>
      </c>
      <c r="P283" s="31">
        <v>0.45900000000000002</v>
      </c>
      <c r="Q283" s="31">
        <v>0.186</v>
      </c>
      <c r="R283" s="31">
        <v>0</v>
      </c>
      <c r="S283" s="31">
        <v>0</v>
      </c>
      <c r="T283" s="31">
        <v>0</v>
      </c>
      <c r="U283" s="31">
        <v>0</v>
      </c>
      <c r="V283" s="32">
        <f t="shared" si="12"/>
        <v>6.6449999999999996</v>
      </c>
      <c r="W283" s="31">
        <v>2.4209999999999998</v>
      </c>
      <c r="X283" s="31">
        <v>0</v>
      </c>
      <c r="Y283" s="31">
        <v>2.99</v>
      </c>
      <c r="Z283" s="32">
        <f t="shared" si="13"/>
        <v>5.4109999999999996</v>
      </c>
    </row>
    <row r="284" spans="1:26" x14ac:dyDescent="0.3">
      <c r="A284" s="6" t="s">
        <v>596</v>
      </c>
      <c r="B284" t="s">
        <v>597</v>
      </c>
      <c r="C284" s="14" t="s">
        <v>39</v>
      </c>
      <c r="D284" s="25">
        <v>0.47299999999999998</v>
      </c>
      <c r="E284" s="25">
        <v>4.4999999999999998E-2</v>
      </c>
      <c r="F284" s="25">
        <v>1.6E-2</v>
      </c>
      <c r="G284" s="25">
        <v>0.121</v>
      </c>
      <c r="H284" s="30">
        <v>0.65500000000000003</v>
      </c>
      <c r="I284" s="25">
        <v>0.04</v>
      </c>
      <c r="J284" s="25">
        <v>2.5000000000000001E-2</v>
      </c>
      <c r="K284" s="30">
        <v>6.5000000000000002E-2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2">
        <f t="shared" si="12"/>
        <v>0</v>
      </c>
      <c r="W284" s="31">
        <v>0</v>
      </c>
      <c r="X284" s="31">
        <v>0</v>
      </c>
      <c r="Y284" s="31">
        <v>0</v>
      </c>
      <c r="Z284" s="32">
        <f t="shared" si="13"/>
        <v>0</v>
      </c>
    </row>
    <row r="285" spans="1:26" x14ac:dyDescent="0.3">
      <c r="A285" s="6" t="s">
        <v>598</v>
      </c>
      <c r="B285" t="s">
        <v>599</v>
      </c>
      <c r="C285" s="14" t="s">
        <v>39</v>
      </c>
      <c r="D285" s="25">
        <v>1.524</v>
      </c>
      <c r="E285" s="25">
        <v>0.14799999999999999</v>
      </c>
      <c r="F285" s="25">
        <v>5.1999999999999998E-2</v>
      </c>
      <c r="G285" s="25">
        <v>0.38300000000000001</v>
      </c>
      <c r="H285" s="30">
        <v>2.1070000000000002</v>
      </c>
      <c r="I285" s="25">
        <v>0.127</v>
      </c>
      <c r="J285" s="25">
        <v>8.1000000000000003E-2</v>
      </c>
      <c r="K285" s="30">
        <v>0.20800000000000002</v>
      </c>
      <c r="L285" s="31">
        <v>0</v>
      </c>
      <c r="M285" s="31">
        <v>1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2">
        <f t="shared" si="12"/>
        <v>1</v>
      </c>
      <c r="W285" s="31">
        <v>0</v>
      </c>
      <c r="X285" s="31">
        <v>0</v>
      </c>
      <c r="Y285" s="31">
        <v>0.49</v>
      </c>
      <c r="Z285" s="32">
        <f t="shared" si="13"/>
        <v>0.49</v>
      </c>
    </row>
    <row r="286" spans="1:26" x14ac:dyDescent="0.3">
      <c r="A286" s="6" t="s">
        <v>600</v>
      </c>
      <c r="B286" t="s">
        <v>601</v>
      </c>
      <c r="C286" s="14" t="s">
        <v>39</v>
      </c>
      <c r="D286" s="25">
        <v>0.55600000000000005</v>
      </c>
      <c r="E286" s="25">
        <v>0.04</v>
      </c>
      <c r="F286" s="25">
        <v>1.4E-2</v>
      </c>
      <c r="G286" s="25">
        <v>0.11899999999999999</v>
      </c>
      <c r="H286" s="30">
        <v>0.72900000000000009</v>
      </c>
      <c r="I286" s="25">
        <v>4.1000000000000002E-2</v>
      </c>
      <c r="J286" s="25">
        <v>0.02</v>
      </c>
      <c r="K286" s="30">
        <v>6.0999999999999999E-2</v>
      </c>
      <c r="L286" s="31">
        <v>0</v>
      </c>
      <c r="M286" s="31">
        <v>0.82399999999999995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2">
        <f t="shared" si="12"/>
        <v>0.82399999999999995</v>
      </c>
      <c r="W286" s="31">
        <v>0</v>
      </c>
      <c r="X286" s="31">
        <v>0.55500000000000005</v>
      </c>
      <c r="Y286" s="31">
        <v>0</v>
      </c>
      <c r="Z286" s="32">
        <f t="shared" si="13"/>
        <v>0.55500000000000005</v>
      </c>
    </row>
    <row r="287" spans="1:26" x14ac:dyDescent="0.3">
      <c r="A287" s="6" t="s">
        <v>602</v>
      </c>
      <c r="B287" t="s">
        <v>603</v>
      </c>
      <c r="C287" s="14" t="s">
        <v>39</v>
      </c>
      <c r="D287" s="25">
        <v>7.7779999999999996</v>
      </c>
      <c r="E287" s="25">
        <v>0.50900000000000001</v>
      </c>
      <c r="F287" s="25">
        <v>0.17799999999999999</v>
      </c>
      <c r="G287" s="25">
        <v>1.429</v>
      </c>
      <c r="H287" s="30">
        <v>9.8940000000000001</v>
      </c>
      <c r="I287" s="25">
        <v>0.47899999999999998</v>
      </c>
      <c r="J287" s="25">
        <v>0.26700000000000002</v>
      </c>
      <c r="K287" s="30">
        <v>0.746</v>
      </c>
      <c r="L287" s="31">
        <v>0</v>
      </c>
      <c r="M287" s="31">
        <v>4.4000000000000004</v>
      </c>
      <c r="N287" s="31">
        <v>0.24399999999999999</v>
      </c>
      <c r="O287" s="31">
        <v>3</v>
      </c>
      <c r="P287" s="31">
        <v>0.97599999999999998</v>
      </c>
      <c r="Q287" s="31">
        <v>0.97599999999999998</v>
      </c>
      <c r="R287" s="31">
        <v>1</v>
      </c>
      <c r="S287" s="31">
        <v>0.24399999999999999</v>
      </c>
      <c r="T287" s="31">
        <v>0</v>
      </c>
      <c r="U287" s="31">
        <v>0</v>
      </c>
      <c r="V287" s="32">
        <f t="shared" si="12"/>
        <v>10.84</v>
      </c>
      <c r="W287" s="31">
        <v>0.47199999999999998</v>
      </c>
      <c r="X287" s="31">
        <v>2.8740000000000001</v>
      </c>
      <c r="Y287" s="31">
        <v>1.929</v>
      </c>
      <c r="Z287" s="32">
        <f t="shared" si="13"/>
        <v>5.2750000000000004</v>
      </c>
    </row>
    <row r="288" spans="1:26" x14ac:dyDescent="0.3">
      <c r="A288" s="6" t="s">
        <v>604</v>
      </c>
      <c r="B288" t="s">
        <v>605</v>
      </c>
      <c r="C288" s="14" t="s">
        <v>39</v>
      </c>
      <c r="D288" s="25">
        <v>13.224</v>
      </c>
      <c r="E288" s="25">
        <v>1.22</v>
      </c>
      <c r="F288" s="25">
        <v>0.42699999999999999</v>
      </c>
      <c r="G288" s="25">
        <v>3.2189999999999999</v>
      </c>
      <c r="H288" s="30">
        <v>18.09</v>
      </c>
      <c r="I288" s="25">
        <v>1.0780000000000001</v>
      </c>
      <c r="J288" s="25">
        <v>0.66100000000000003</v>
      </c>
      <c r="K288" s="30">
        <v>1.7390000000000001</v>
      </c>
      <c r="L288" s="31">
        <v>0</v>
      </c>
      <c r="M288" s="31">
        <v>16.271999999999998</v>
      </c>
      <c r="N288" s="31">
        <v>0.56499999999999995</v>
      </c>
      <c r="O288" s="31">
        <v>0</v>
      </c>
      <c r="P288" s="31">
        <v>0.64200000000000002</v>
      </c>
      <c r="Q288" s="31">
        <v>1.851</v>
      </c>
      <c r="R288" s="31">
        <v>1.7</v>
      </c>
      <c r="S288" s="31">
        <v>0.30099999999999999</v>
      </c>
      <c r="T288" s="31">
        <v>0</v>
      </c>
      <c r="U288" s="31">
        <v>0</v>
      </c>
      <c r="V288" s="32">
        <f t="shared" si="12"/>
        <v>21.330999999999996</v>
      </c>
      <c r="W288" s="31">
        <v>0</v>
      </c>
      <c r="X288" s="31">
        <v>9.36</v>
      </c>
      <c r="Y288" s="31">
        <v>6.2640000000000002</v>
      </c>
      <c r="Z288" s="32">
        <f t="shared" si="13"/>
        <v>15.623999999999999</v>
      </c>
    </row>
    <row r="289" spans="1:26" x14ac:dyDescent="0.3">
      <c r="A289" s="6" t="s">
        <v>606</v>
      </c>
      <c r="B289" t="s">
        <v>607</v>
      </c>
      <c r="C289" s="14" t="s">
        <v>39</v>
      </c>
      <c r="D289" s="25">
        <v>1.5840000000000001</v>
      </c>
      <c r="E289" s="25">
        <v>0.151</v>
      </c>
      <c r="F289" s="25">
        <v>5.1999999999999998E-2</v>
      </c>
      <c r="G289" s="25">
        <v>0.36499999999999999</v>
      </c>
      <c r="H289" s="30">
        <v>2.1520000000000001</v>
      </c>
      <c r="I289" s="25">
        <v>0.112</v>
      </c>
      <c r="J289" s="25">
        <v>8.7999999999999995E-2</v>
      </c>
      <c r="K289" s="30">
        <v>0.2</v>
      </c>
      <c r="L289" s="31">
        <v>0</v>
      </c>
      <c r="M289" s="31">
        <v>0.5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2">
        <f t="shared" si="12"/>
        <v>0.5</v>
      </c>
      <c r="W289" s="31">
        <v>0</v>
      </c>
      <c r="X289" s="31">
        <v>3.0779999999999998</v>
      </c>
      <c r="Y289" s="31">
        <v>0.97699999999999998</v>
      </c>
      <c r="Z289" s="32">
        <f t="shared" si="13"/>
        <v>4.0549999999999997</v>
      </c>
    </row>
    <row r="290" spans="1:26" x14ac:dyDescent="0.3">
      <c r="A290" s="6" t="s">
        <v>608</v>
      </c>
      <c r="B290" t="s">
        <v>609</v>
      </c>
      <c r="C290" s="14" t="s">
        <v>39</v>
      </c>
      <c r="D290" s="25">
        <v>13.115</v>
      </c>
      <c r="E290" s="25">
        <v>1.117</v>
      </c>
      <c r="F290" s="25">
        <v>0.38900000000000001</v>
      </c>
      <c r="G290" s="25">
        <v>3.1379999999999999</v>
      </c>
      <c r="H290" s="30">
        <v>17.759</v>
      </c>
      <c r="I290" s="25">
        <v>1.0429999999999999</v>
      </c>
      <c r="J290" s="25">
        <v>0.58899999999999997</v>
      </c>
      <c r="K290" s="30">
        <v>1.6319999999999999</v>
      </c>
      <c r="L290" s="31">
        <v>0</v>
      </c>
      <c r="M290" s="31">
        <v>8</v>
      </c>
      <c r="N290" s="31">
        <v>0.97599999999999998</v>
      </c>
      <c r="O290" s="31">
        <v>0</v>
      </c>
      <c r="P290" s="31">
        <v>2.0310000000000001</v>
      </c>
      <c r="Q290" s="31">
        <v>0</v>
      </c>
      <c r="R290" s="31">
        <v>0</v>
      </c>
      <c r="S290" s="31">
        <v>0.46</v>
      </c>
      <c r="T290" s="31">
        <v>0</v>
      </c>
      <c r="U290" s="31">
        <v>0</v>
      </c>
      <c r="V290" s="32">
        <f t="shared" si="12"/>
        <v>11.467000000000001</v>
      </c>
      <c r="W290" s="31">
        <v>0.97899999999999998</v>
      </c>
      <c r="X290" s="31">
        <v>7.5519999999999996</v>
      </c>
      <c r="Y290" s="31">
        <v>5.6749999999999998</v>
      </c>
      <c r="Z290" s="32">
        <f t="shared" si="13"/>
        <v>14.206</v>
      </c>
    </row>
    <row r="291" spans="1:26" x14ac:dyDescent="0.3">
      <c r="A291" s="6" t="s">
        <v>610</v>
      </c>
      <c r="B291" t="s">
        <v>611</v>
      </c>
      <c r="C291" s="14" t="s">
        <v>39</v>
      </c>
      <c r="D291" s="25">
        <v>0.746</v>
      </c>
      <c r="E291" s="25">
        <v>5.7000000000000002E-2</v>
      </c>
      <c r="F291" s="25">
        <v>0.02</v>
      </c>
      <c r="G291" s="25">
        <v>0.14799999999999999</v>
      </c>
      <c r="H291" s="30">
        <v>0.97100000000000009</v>
      </c>
      <c r="I291" s="25">
        <v>4.8000000000000001E-2</v>
      </c>
      <c r="J291" s="25">
        <v>3.1E-2</v>
      </c>
      <c r="K291" s="30">
        <v>7.9000000000000001E-2</v>
      </c>
      <c r="L291" s="31">
        <v>0</v>
      </c>
      <c r="M291" s="31">
        <v>1.4</v>
      </c>
      <c r="N291" s="31">
        <v>0</v>
      </c>
      <c r="O291" s="31">
        <v>0</v>
      </c>
      <c r="P291" s="31">
        <v>0</v>
      </c>
      <c r="Q291" s="31">
        <v>0.153</v>
      </c>
      <c r="R291" s="31">
        <v>0</v>
      </c>
      <c r="S291" s="31">
        <v>0</v>
      </c>
      <c r="T291" s="31">
        <v>0</v>
      </c>
      <c r="U291" s="31">
        <v>0</v>
      </c>
      <c r="V291" s="32">
        <f t="shared" si="12"/>
        <v>1.5529999999999999</v>
      </c>
      <c r="W291" s="31">
        <v>0</v>
      </c>
      <c r="X291" s="31">
        <v>1.395</v>
      </c>
      <c r="Y291" s="31">
        <v>0.109</v>
      </c>
      <c r="Z291" s="32">
        <f t="shared" si="13"/>
        <v>1.504</v>
      </c>
    </row>
    <row r="292" spans="1:26" x14ac:dyDescent="0.3">
      <c r="A292" s="6" t="s">
        <v>612</v>
      </c>
      <c r="B292" t="s">
        <v>613</v>
      </c>
      <c r="C292" s="14" t="s">
        <v>39</v>
      </c>
      <c r="D292" s="25">
        <v>55.648000000000003</v>
      </c>
      <c r="E292" s="25">
        <v>4.2619999999999996</v>
      </c>
      <c r="F292" s="25">
        <v>1.49</v>
      </c>
      <c r="G292" s="25">
        <v>11.647</v>
      </c>
      <c r="H292" s="30">
        <v>73.047000000000011</v>
      </c>
      <c r="I292" s="25">
        <v>3.8780000000000001</v>
      </c>
      <c r="J292" s="25">
        <v>2.2759999999999998</v>
      </c>
      <c r="K292" s="30">
        <v>6.1539999999999999</v>
      </c>
      <c r="L292" s="31">
        <v>0</v>
      </c>
      <c r="M292" s="31">
        <v>58.1</v>
      </c>
      <c r="N292" s="31">
        <v>2.7330000000000001</v>
      </c>
      <c r="O292" s="31">
        <v>0</v>
      </c>
      <c r="P292" s="31">
        <v>8.4550000000000001</v>
      </c>
      <c r="Q292" s="31">
        <v>7.5170000000000003</v>
      </c>
      <c r="R292" s="31">
        <v>15.464</v>
      </c>
      <c r="S292" s="31">
        <v>1.0209999999999999</v>
      </c>
      <c r="T292" s="31">
        <v>0</v>
      </c>
      <c r="U292" s="31">
        <v>1.704</v>
      </c>
      <c r="V292" s="32">
        <f t="shared" si="12"/>
        <v>94.993999999999986</v>
      </c>
      <c r="W292" s="31">
        <v>16.344999999999999</v>
      </c>
      <c r="X292" s="31">
        <v>60.091999999999999</v>
      </c>
      <c r="Y292" s="31">
        <v>2.1389999999999998</v>
      </c>
      <c r="Z292" s="32">
        <f t="shared" si="13"/>
        <v>78.575999999999993</v>
      </c>
    </row>
    <row r="293" spans="1:26" x14ac:dyDescent="0.3">
      <c r="A293" s="6" t="s">
        <v>614</v>
      </c>
      <c r="B293" t="s">
        <v>615</v>
      </c>
      <c r="C293" s="14" t="s">
        <v>39</v>
      </c>
      <c r="D293" s="25">
        <v>3.476</v>
      </c>
      <c r="E293" s="25">
        <v>0.248</v>
      </c>
      <c r="F293" s="25">
        <v>8.7999999999999995E-2</v>
      </c>
      <c r="G293" s="25">
        <v>0.76100000000000001</v>
      </c>
      <c r="H293" s="30">
        <v>4.5730000000000004</v>
      </c>
      <c r="I293" s="25">
        <v>0.25800000000000001</v>
      </c>
      <c r="J293" s="25">
        <v>0.123</v>
      </c>
      <c r="K293" s="30">
        <v>0.38100000000000001</v>
      </c>
      <c r="L293" s="31">
        <v>0</v>
      </c>
      <c r="M293" s="31">
        <v>3.3679999999999999</v>
      </c>
      <c r="N293" s="31">
        <v>4.9000000000000002E-2</v>
      </c>
      <c r="O293" s="31">
        <v>0</v>
      </c>
      <c r="P293" s="31">
        <v>0.44600000000000001</v>
      </c>
      <c r="Q293" s="31">
        <v>0.35699999999999998</v>
      </c>
      <c r="R293" s="31">
        <v>0.872</v>
      </c>
      <c r="S293" s="31">
        <v>0</v>
      </c>
      <c r="T293" s="31">
        <v>0</v>
      </c>
      <c r="U293" s="31">
        <v>0</v>
      </c>
      <c r="V293" s="32">
        <f t="shared" si="12"/>
        <v>5.0919999999999996</v>
      </c>
      <c r="W293" s="31">
        <v>0</v>
      </c>
      <c r="X293" s="31">
        <v>1.5629999999999999</v>
      </c>
      <c r="Y293" s="31">
        <v>0.10100000000000001</v>
      </c>
      <c r="Z293" s="32">
        <f t="shared" si="13"/>
        <v>1.6639999999999999</v>
      </c>
    </row>
    <row r="294" spans="1:26" x14ac:dyDescent="0.3">
      <c r="A294" s="6" t="s">
        <v>616</v>
      </c>
      <c r="B294" t="s">
        <v>617</v>
      </c>
      <c r="C294" s="14" t="s">
        <v>111</v>
      </c>
      <c r="D294" s="25">
        <v>0.374</v>
      </c>
      <c r="E294" s="25">
        <v>3.7999999999999999E-2</v>
      </c>
      <c r="F294" s="25">
        <v>1.4E-2</v>
      </c>
      <c r="G294" s="25">
        <v>8.6999999999999994E-2</v>
      </c>
      <c r="H294" s="30">
        <v>0.51300000000000001</v>
      </c>
      <c r="I294" s="25">
        <v>2.5999999999999999E-2</v>
      </c>
      <c r="J294" s="25">
        <v>2.1999999999999999E-2</v>
      </c>
      <c r="K294" s="30">
        <v>4.8000000000000001E-2</v>
      </c>
      <c r="L294" s="31">
        <v>0</v>
      </c>
      <c r="M294" s="31">
        <v>1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2">
        <f t="shared" si="12"/>
        <v>1</v>
      </c>
      <c r="W294" s="31">
        <v>0</v>
      </c>
      <c r="X294" s="31">
        <v>0</v>
      </c>
      <c r="Y294" s="31">
        <v>0</v>
      </c>
      <c r="Z294" s="32">
        <f t="shared" si="13"/>
        <v>0</v>
      </c>
    </row>
    <row r="295" spans="1:26" x14ac:dyDescent="0.3">
      <c r="A295" s="6" t="s">
        <v>618</v>
      </c>
      <c r="B295" t="s">
        <v>619</v>
      </c>
      <c r="C295" s="14" t="s">
        <v>39</v>
      </c>
      <c r="D295" s="25">
        <v>1.345</v>
      </c>
      <c r="E295" s="25">
        <v>8.3000000000000004E-2</v>
      </c>
      <c r="F295" s="25">
        <v>2.9000000000000001E-2</v>
      </c>
      <c r="G295" s="25">
        <v>0.24</v>
      </c>
      <c r="H295" s="30">
        <v>1.6969999999999998</v>
      </c>
      <c r="I295" s="25">
        <v>8.1000000000000003E-2</v>
      </c>
      <c r="J295" s="25">
        <v>4.2999999999999997E-2</v>
      </c>
      <c r="K295" s="30">
        <v>0.124</v>
      </c>
      <c r="L295" s="31">
        <v>0</v>
      </c>
      <c r="M295" s="31">
        <v>0.6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2">
        <f t="shared" si="12"/>
        <v>0.6</v>
      </c>
      <c r="W295" s="31">
        <v>0</v>
      </c>
      <c r="X295" s="31">
        <v>1.222</v>
      </c>
      <c r="Y295" s="31">
        <v>0</v>
      </c>
      <c r="Z295" s="32">
        <f t="shared" si="13"/>
        <v>1.222</v>
      </c>
    </row>
    <row r="296" spans="1:26" x14ac:dyDescent="0.3">
      <c r="A296" s="6" t="s">
        <v>620</v>
      </c>
      <c r="B296" t="s">
        <v>621</v>
      </c>
      <c r="C296" s="14" t="s">
        <v>39</v>
      </c>
      <c r="D296" s="25">
        <v>6.8010000000000002</v>
      </c>
      <c r="E296" s="25">
        <v>0.46100000000000002</v>
      </c>
      <c r="F296" s="25">
        <v>0.16200000000000001</v>
      </c>
      <c r="G296" s="25">
        <v>1.2669999999999999</v>
      </c>
      <c r="H296" s="30">
        <v>8.6910000000000007</v>
      </c>
      <c r="I296" s="25">
        <v>0.42299999999999999</v>
      </c>
      <c r="J296" s="25">
        <v>0.245</v>
      </c>
      <c r="K296" s="30">
        <v>0.66799999999999993</v>
      </c>
      <c r="L296" s="31">
        <v>0</v>
      </c>
      <c r="M296" s="31">
        <v>8.4719999999999995</v>
      </c>
      <c r="N296" s="31">
        <v>0.27700000000000002</v>
      </c>
      <c r="O296" s="31">
        <v>0</v>
      </c>
      <c r="P296" s="31">
        <v>0</v>
      </c>
      <c r="Q296" s="31">
        <v>0.55400000000000005</v>
      </c>
      <c r="R296" s="31">
        <v>0</v>
      </c>
      <c r="S296" s="31">
        <v>0</v>
      </c>
      <c r="T296" s="31">
        <v>0</v>
      </c>
      <c r="U296" s="31">
        <v>0</v>
      </c>
      <c r="V296" s="32">
        <f t="shared" si="12"/>
        <v>9.302999999999999</v>
      </c>
      <c r="W296" s="31">
        <v>0</v>
      </c>
      <c r="X296" s="31">
        <v>0.84599999999999997</v>
      </c>
      <c r="Y296" s="31">
        <v>1.9339999999999999</v>
      </c>
      <c r="Z296" s="32">
        <f t="shared" si="13"/>
        <v>2.78</v>
      </c>
    </row>
    <row r="297" spans="1:26" x14ac:dyDescent="0.3">
      <c r="A297" s="6" t="s">
        <v>622</v>
      </c>
      <c r="B297" t="s">
        <v>623</v>
      </c>
      <c r="C297" s="14" t="s">
        <v>39</v>
      </c>
      <c r="D297" s="25">
        <v>0.68700000000000006</v>
      </c>
      <c r="E297" s="25">
        <v>5.3999999999999999E-2</v>
      </c>
      <c r="F297" s="25">
        <v>1.9E-2</v>
      </c>
      <c r="G297" s="25">
        <v>0.158</v>
      </c>
      <c r="H297" s="30">
        <v>0.91800000000000015</v>
      </c>
      <c r="I297" s="25">
        <v>5.2999999999999999E-2</v>
      </c>
      <c r="J297" s="25">
        <v>2.8000000000000001E-2</v>
      </c>
      <c r="K297" s="30">
        <v>8.1000000000000003E-2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2">
        <f t="shared" si="12"/>
        <v>0</v>
      </c>
      <c r="W297" s="31">
        <v>0</v>
      </c>
      <c r="X297" s="31">
        <v>0</v>
      </c>
      <c r="Y297" s="31">
        <v>0</v>
      </c>
      <c r="Z297" s="32">
        <f t="shared" si="13"/>
        <v>0</v>
      </c>
    </row>
    <row r="298" spans="1:26" x14ac:dyDescent="0.3">
      <c r="A298" s="6" t="s">
        <v>624</v>
      </c>
      <c r="B298" t="s">
        <v>625</v>
      </c>
      <c r="C298" s="14" t="s">
        <v>39</v>
      </c>
      <c r="D298" s="25">
        <v>13.538</v>
      </c>
      <c r="E298" s="25">
        <v>1.016</v>
      </c>
      <c r="F298" s="25">
        <v>0.35499999999999998</v>
      </c>
      <c r="G298" s="25">
        <v>2.7989999999999999</v>
      </c>
      <c r="H298" s="30">
        <v>17.708000000000002</v>
      </c>
      <c r="I298" s="25">
        <v>0.93100000000000005</v>
      </c>
      <c r="J298" s="25">
        <v>0.54200000000000004</v>
      </c>
      <c r="K298" s="30">
        <v>1.4730000000000001</v>
      </c>
      <c r="L298" s="31">
        <v>0</v>
      </c>
      <c r="M298" s="31">
        <v>9</v>
      </c>
      <c r="N298" s="31">
        <v>0.39700000000000002</v>
      </c>
      <c r="O298" s="31">
        <v>0.71199999999999997</v>
      </c>
      <c r="P298" s="31">
        <v>1.36</v>
      </c>
      <c r="Q298" s="31">
        <v>1.5760000000000001</v>
      </c>
      <c r="R298" s="31">
        <v>0</v>
      </c>
      <c r="S298" s="31">
        <v>0.215</v>
      </c>
      <c r="T298" s="31">
        <v>0</v>
      </c>
      <c r="U298" s="31">
        <v>0.84299999999999997</v>
      </c>
      <c r="V298" s="32">
        <f t="shared" si="12"/>
        <v>14.103</v>
      </c>
      <c r="W298" s="31">
        <v>0</v>
      </c>
      <c r="X298" s="31">
        <v>4.5570000000000004</v>
      </c>
      <c r="Y298" s="31">
        <v>1.3759999999999999</v>
      </c>
      <c r="Z298" s="32">
        <f t="shared" si="13"/>
        <v>5.9329999999999998</v>
      </c>
    </row>
    <row r="299" spans="1:26" x14ac:dyDescent="0.3">
      <c r="A299" s="6" t="s">
        <v>626</v>
      </c>
      <c r="B299" t="s">
        <v>627</v>
      </c>
      <c r="C299" s="14" t="s">
        <v>39</v>
      </c>
      <c r="D299" s="25">
        <v>9.1850000000000005</v>
      </c>
      <c r="E299" s="25">
        <v>0.64500000000000002</v>
      </c>
      <c r="F299" s="25">
        <v>0.22600000000000001</v>
      </c>
      <c r="G299" s="25">
        <v>1.732</v>
      </c>
      <c r="H299" s="30">
        <v>11.788</v>
      </c>
      <c r="I299" s="25">
        <v>0.57699999999999996</v>
      </c>
      <c r="J299" s="25">
        <v>0.34699999999999998</v>
      </c>
      <c r="K299" s="30">
        <v>0.92399999999999993</v>
      </c>
      <c r="L299" s="31">
        <v>0</v>
      </c>
      <c r="M299" s="31">
        <v>6.875</v>
      </c>
      <c r="N299" s="31">
        <v>0</v>
      </c>
      <c r="O299" s="31">
        <v>0</v>
      </c>
      <c r="P299" s="31">
        <v>0.71799999999999997</v>
      </c>
      <c r="Q299" s="31">
        <v>0.378</v>
      </c>
      <c r="R299" s="31">
        <v>2</v>
      </c>
      <c r="S299" s="31">
        <v>0</v>
      </c>
      <c r="T299" s="31">
        <v>0</v>
      </c>
      <c r="U299" s="31">
        <v>0</v>
      </c>
      <c r="V299" s="32">
        <f t="shared" si="12"/>
        <v>9.9710000000000001</v>
      </c>
      <c r="W299" s="31">
        <v>0.73</v>
      </c>
      <c r="X299" s="31">
        <v>4.5199999999999996</v>
      </c>
      <c r="Y299" s="31">
        <v>1.1779999999999999</v>
      </c>
      <c r="Z299" s="32">
        <f t="shared" si="13"/>
        <v>6.4279999999999999</v>
      </c>
    </row>
    <row r="300" spans="1:26" x14ac:dyDescent="0.3">
      <c r="A300" s="6" t="s">
        <v>628</v>
      </c>
      <c r="B300" t="s">
        <v>629</v>
      </c>
      <c r="C300" s="14" t="s">
        <v>39</v>
      </c>
      <c r="D300" s="25">
        <v>2.65</v>
      </c>
      <c r="E300" s="25">
        <v>0.17199999999999999</v>
      </c>
      <c r="F300" s="25">
        <v>0.06</v>
      </c>
      <c r="G300" s="25">
        <v>0.48899999999999999</v>
      </c>
      <c r="H300" s="30">
        <v>3.371</v>
      </c>
      <c r="I300" s="25">
        <v>0.16300000000000001</v>
      </c>
      <c r="J300" s="25">
        <v>0.09</v>
      </c>
      <c r="K300" s="30">
        <v>0.253</v>
      </c>
      <c r="L300" s="31">
        <v>0</v>
      </c>
      <c r="M300" s="31">
        <v>2.3330000000000002</v>
      </c>
      <c r="N300" s="31">
        <v>0</v>
      </c>
      <c r="O300" s="31">
        <v>0</v>
      </c>
      <c r="P300" s="31">
        <v>0.20899999999999999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2">
        <f t="shared" si="12"/>
        <v>2.5420000000000003</v>
      </c>
      <c r="W300" s="31">
        <v>0.184</v>
      </c>
      <c r="X300" s="31">
        <v>0</v>
      </c>
      <c r="Y300" s="31">
        <v>0.124</v>
      </c>
      <c r="Z300" s="32">
        <f t="shared" si="13"/>
        <v>0.308</v>
      </c>
    </row>
    <row r="301" spans="1:26" x14ac:dyDescent="0.3">
      <c r="A301" s="6" t="s">
        <v>630</v>
      </c>
      <c r="B301" t="s">
        <v>631</v>
      </c>
      <c r="C301" s="14" t="s">
        <v>39</v>
      </c>
      <c r="D301" s="25">
        <v>6.5469999999999997</v>
      </c>
      <c r="E301" s="25">
        <v>0.53600000000000003</v>
      </c>
      <c r="F301" s="25">
        <v>0.188</v>
      </c>
      <c r="G301" s="25">
        <v>1.5269999999999999</v>
      </c>
      <c r="H301" s="30">
        <v>8.798</v>
      </c>
      <c r="I301" s="25">
        <v>0.51100000000000001</v>
      </c>
      <c r="J301" s="25">
        <v>0.27900000000000003</v>
      </c>
      <c r="K301" s="30">
        <v>0.79</v>
      </c>
      <c r="L301" s="31">
        <v>0</v>
      </c>
      <c r="M301" s="31">
        <v>10.022</v>
      </c>
      <c r="N301" s="31">
        <v>0.50900000000000001</v>
      </c>
      <c r="O301" s="31">
        <v>0</v>
      </c>
      <c r="P301" s="31">
        <v>1.2509999999999999</v>
      </c>
      <c r="Q301" s="31">
        <v>8.7999999999999995E-2</v>
      </c>
      <c r="R301" s="31">
        <v>0</v>
      </c>
      <c r="S301" s="31">
        <v>0</v>
      </c>
      <c r="T301" s="31">
        <v>0</v>
      </c>
      <c r="U301" s="31">
        <v>0</v>
      </c>
      <c r="V301" s="32">
        <f t="shared" si="12"/>
        <v>11.87</v>
      </c>
      <c r="W301" s="31">
        <v>0</v>
      </c>
      <c r="X301" s="31">
        <v>3.7410000000000001</v>
      </c>
      <c r="Y301" s="31">
        <v>0.247</v>
      </c>
      <c r="Z301" s="32">
        <f t="shared" si="13"/>
        <v>3.988</v>
      </c>
    </row>
    <row r="302" spans="1:26" x14ac:dyDescent="0.3">
      <c r="A302" s="6" t="s">
        <v>632</v>
      </c>
      <c r="B302" t="s">
        <v>633</v>
      </c>
      <c r="C302" s="14" t="s">
        <v>39</v>
      </c>
      <c r="D302" s="25">
        <v>0.214</v>
      </c>
      <c r="E302" s="25">
        <v>1.2E-2</v>
      </c>
      <c r="F302" s="25">
        <v>3.0000000000000001E-3</v>
      </c>
      <c r="G302" s="25">
        <v>0.04</v>
      </c>
      <c r="H302" s="30">
        <v>0.26900000000000002</v>
      </c>
      <c r="I302" s="25">
        <v>1.2999999999999999E-2</v>
      </c>
      <c r="J302" s="25">
        <v>6.0000000000000001E-3</v>
      </c>
      <c r="K302" s="30">
        <v>1.9E-2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2">
        <f t="shared" si="12"/>
        <v>0</v>
      </c>
      <c r="W302" s="31">
        <v>0</v>
      </c>
      <c r="X302" s="31">
        <v>0</v>
      </c>
      <c r="Y302" s="31">
        <v>0</v>
      </c>
      <c r="Z302" s="32">
        <f t="shared" si="13"/>
        <v>0</v>
      </c>
    </row>
    <row r="303" spans="1:26" x14ac:dyDescent="0.3">
      <c r="A303" s="6" t="s">
        <v>634</v>
      </c>
      <c r="B303" t="s">
        <v>635</v>
      </c>
      <c r="C303" s="14" t="s">
        <v>39</v>
      </c>
      <c r="D303" s="25">
        <v>0.68100000000000005</v>
      </c>
      <c r="E303" s="25">
        <v>5.6000000000000001E-2</v>
      </c>
      <c r="F303" s="25">
        <v>0.02</v>
      </c>
      <c r="G303" s="25">
        <v>0.15</v>
      </c>
      <c r="H303" s="30">
        <v>0.90700000000000014</v>
      </c>
      <c r="I303" s="25">
        <v>0.05</v>
      </c>
      <c r="J303" s="25">
        <v>3.1E-2</v>
      </c>
      <c r="K303" s="30">
        <v>8.1000000000000003E-2</v>
      </c>
      <c r="L303" s="31">
        <v>0</v>
      </c>
      <c r="M303" s="31">
        <v>0.44500000000000001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2">
        <f t="shared" si="12"/>
        <v>0.44500000000000001</v>
      </c>
      <c r="W303" s="31">
        <v>0</v>
      </c>
      <c r="X303" s="31">
        <v>0</v>
      </c>
      <c r="Y303" s="31">
        <v>0.84599999999999997</v>
      </c>
      <c r="Z303" s="32">
        <f t="shared" si="13"/>
        <v>0.84599999999999997</v>
      </c>
    </row>
    <row r="304" spans="1:26" x14ac:dyDescent="0.3">
      <c r="A304" s="6" t="s">
        <v>636</v>
      </c>
      <c r="B304" t="s">
        <v>637</v>
      </c>
      <c r="C304" s="14" t="s">
        <v>39</v>
      </c>
      <c r="D304" s="25">
        <v>1.0780000000000001</v>
      </c>
      <c r="E304" s="25">
        <v>7.0000000000000007E-2</v>
      </c>
      <c r="F304" s="25">
        <v>2.4E-2</v>
      </c>
      <c r="G304" s="25">
        <v>0.2</v>
      </c>
      <c r="H304" s="30">
        <v>1.3720000000000001</v>
      </c>
      <c r="I304" s="25">
        <v>6.7000000000000004E-2</v>
      </c>
      <c r="J304" s="25">
        <v>3.6999999999999998E-2</v>
      </c>
      <c r="K304" s="30">
        <v>0.10400000000000001</v>
      </c>
      <c r="L304" s="31">
        <v>0</v>
      </c>
      <c r="M304" s="31">
        <v>2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2">
        <f t="shared" si="12"/>
        <v>2</v>
      </c>
      <c r="W304" s="31">
        <v>0</v>
      </c>
      <c r="X304" s="31">
        <v>0</v>
      </c>
      <c r="Y304" s="31">
        <v>0</v>
      </c>
      <c r="Z304" s="32">
        <f t="shared" si="13"/>
        <v>0</v>
      </c>
    </row>
    <row r="305" spans="1:26" x14ac:dyDescent="0.3">
      <c r="A305" s="6" t="s">
        <v>638</v>
      </c>
      <c r="B305" t="s">
        <v>639</v>
      </c>
      <c r="C305" s="14" t="s">
        <v>39</v>
      </c>
      <c r="D305" s="25">
        <v>17.015000000000001</v>
      </c>
      <c r="E305" s="25">
        <v>1.298</v>
      </c>
      <c r="F305" s="25">
        <v>0.45400000000000001</v>
      </c>
      <c r="G305" s="25">
        <v>3.4729999999999999</v>
      </c>
      <c r="H305" s="30">
        <v>22.240000000000002</v>
      </c>
      <c r="I305" s="25">
        <v>1.1559999999999999</v>
      </c>
      <c r="J305" s="25">
        <v>0.7</v>
      </c>
      <c r="K305" s="30">
        <v>1.8559999999999999</v>
      </c>
      <c r="L305" s="31">
        <v>0</v>
      </c>
      <c r="M305" s="31">
        <v>15.500999999999999</v>
      </c>
      <c r="N305" s="31">
        <v>0.53800000000000003</v>
      </c>
      <c r="O305" s="31">
        <v>0</v>
      </c>
      <c r="P305" s="31">
        <v>1.9590000000000001</v>
      </c>
      <c r="Q305" s="31">
        <v>1.198</v>
      </c>
      <c r="R305" s="31">
        <v>6.6</v>
      </c>
      <c r="S305" s="31">
        <v>0.44800000000000001</v>
      </c>
      <c r="T305" s="31">
        <v>0</v>
      </c>
      <c r="U305" s="31">
        <v>0</v>
      </c>
      <c r="V305" s="32">
        <f t="shared" si="12"/>
        <v>26.244</v>
      </c>
      <c r="W305" s="31">
        <v>0.23</v>
      </c>
      <c r="X305" s="31">
        <v>2.2349999999999999</v>
      </c>
      <c r="Y305" s="31">
        <v>0.50900000000000001</v>
      </c>
      <c r="Z305" s="32">
        <f t="shared" si="13"/>
        <v>2.9739999999999998</v>
      </c>
    </row>
    <row r="306" spans="1:26" x14ac:dyDescent="0.3">
      <c r="A306" s="6" t="s">
        <v>640</v>
      </c>
      <c r="B306" t="s">
        <v>641</v>
      </c>
      <c r="C306" s="14" t="s">
        <v>39</v>
      </c>
      <c r="D306" s="25">
        <v>7.1580000000000004</v>
      </c>
      <c r="E306" s="25">
        <v>0.55000000000000004</v>
      </c>
      <c r="F306" s="25">
        <v>0.193</v>
      </c>
      <c r="G306" s="25">
        <v>1.4670000000000001</v>
      </c>
      <c r="H306" s="30">
        <v>9.3680000000000003</v>
      </c>
      <c r="I306" s="25">
        <v>0.495</v>
      </c>
      <c r="J306" s="25">
        <v>0.29599999999999999</v>
      </c>
      <c r="K306" s="30">
        <v>0.79099999999999993</v>
      </c>
      <c r="L306" s="31">
        <v>0</v>
      </c>
      <c r="M306" s="31">
        <v>7.95</v>
      </c>
      <c r="N306" s="31">
        <v>0.30099999999999999</v>
      </c>
      <c r="O306" s="31">
        <v>0</v>
      </c>
      <c r="P306" s="31">
        <v>0.53500000000000003</v>
      </c>
      <c r="Q306" s="31">
        <v>0.628</v>
      </c>
      <c r="R306" s="31">
        <v>1</v>
      </c>
      <c r="S306" s="31">
        <v>0.113</v>
      </c>
      <c r="T306" s="31">
        <v>0</v>
      </c>
      <c r="U306" s="31">
        <v>0</v>
      </c>
      <c r="V306" s="32">
        <f t="shared" si="12"/>
        <v>10.526999999999999</v>
      </c>
      <c r="W306" s="31">
        <v>0</v>
      </c>
      <c r="X306" s="31">
        <v>2.1579999999999999</v>
      </c>
      <c r="Y306" s="31">
        <v>0.82499999999999996</v>
      </c>
      <c r="Z306" s="32">
        <f t="shared" si="13"/>
        <v>2.9829999999999997</v>
      </c>
    </row>
    <row r="307" spans="1:26" x14ac:dyDescent="0.3">
      <c r="A307" s="6" t="s">
        <v>642</v>
      </c>
      <c r="B307" t="s">
        <v>643</v>
      </c>
      <c r="C307" s="14" t="s">
        <v>39</v>
      </c>
      <c r="D307" s="25">
        <v>12.452999999999999</v>
      </c>
      <c r="E307" s="25">
        <v>1.0569999999999999</v>
      </c>
      <c r="F307" s="25">
        <v>0.37</v>
      </c>
      <c r="G307" s="25">
        <v>2.7669999999999999</v>
      </c>
      <c r="H307" s="30">
        <v>16.646999999999998</v>
      </c>
      <c r="I307" s="25">
        <v>0.92800000000000005</v>
      </c>
      <c r="J307" s="25">
        <v>0.57399999999999995</v>
      </c>
      <c r="K307" s="30">
        <v>1.502</v>
      </c>
      <c r="L307" s="31">
        <v>0</v>
      </c>
      <c r="M307" s="31">
        <v>11.8</v>
      </c>
      <c r="N307" s="31">
        <v>0.26100000000000001</v>
      </c>
      <c r="O307" s="31">
        <v>0</v>
      </c>
      <c r="P307" s="31">
        <v>0.67900000000000005</v>
      </c>
      <c r="Q307" s="31">
        <v>1.5660000000000001</v>
      </c>
      <c r="R307" s="31">
        <v>0</v>
      </c>
      <c r="S307" s="31">
        <v>0</v>
      </c>
      <c r="T307" s="31">
        <v>0</v>
      </c>
      <c r="U307" s="31">
        <v>0</v>
      </c>
      <c r="V307" s="32">
        <f t="shared" si="12"/>
        <v>14.306000000000001</v>
      </c>
      <c r="W307" s="31">
        <v>0</v>
      </c>
      <c r="X307" s="31">
        <v>0.09</v>
      </c>
      <c r="Y307" s="31">
        <v>3.3290000000000002</v>
      </c>
      <c r="Z307" s="32">
        <f t="shared" si="13"/>
        <v>3.419</v>
      </c>
    </row>
    <row r="308" spans="1:26" x14ac:dyDescent="0.3">
      <c r="A308" s="20" t="s">
        <v>644</v>
      </c>
      <c r="B308" s="21" t="s">
        <v>645</v>
      </c>
      <c r="C308" s="14" t="s">
        <v>94</v>
      </c>
      <c r="D308" s="25">
        <v>0.35</v>
      </c>
      <c r="E308" s="25">
        <v>6.0000000000000001E-3</v>
      </c>
      <c r="F308" s="25">
        <v>2E-3</v>
      </c>
      <c r="G308" s="25">
        <v>3.9E-2</v>
      </c>
      <c r="H308" s="30">
        <v>0.39699999999999996</v>
      </c>
      <c r="I308" s="25">
        <v>1.6E-2</v>
      </c>
      <c r="J308" s="25">
        <v>0</v>
      </c>
      <c r="K308" s="30">
        <v>1.6E-2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2">
        <f t="shared" si="12"/>
        <v>0</v>
      </c>
      <c r="W308" s="31">
        <v>0</v>
      </c>
      <c r="X308" s="31">
        <v>0</v>
      </c>
      <c r="Y308" s="31">
        <v>0</v>
      </c>
      <c r="Z308" s="32">
        <f t="shared" si="13"/>
        <v>0</v>
      </c>
    </row>
    <row r="309" spans="1:26" x14ac:dyDescent="0.3">
      <c r="A309" s="6" t="s">
        <v>646</v>
      </c>
      <c r="B309" t="s">
        <v>647</v>
      </c>
      <c r="C309" s="14" t="s">
        <v>39</v>
      </c>
      <c r="D309" s="25">
        <v>0.96099999999999997</v>
      </c>
      <c r="E309" s="25">
        <v>6.9000000000000006E-2</v>
      </c>
      <c r="F309" s="25">
        <v>2.4E-2</v>
      </c>
      <c r="G309" s="25">
        <v>0.182</v>
      </c>
      <c r="H309" s="30">
        <v>1.236</v>
      </c>
      <c r="I309" s="25">
        <v>6.0999999999999999E-2</v>
      </c>
      <c r="J309" s="25">
        <v>3.7999999999999999E-2</v>
      </c>
      <c r="K309" s="30">
        <v>9.9000000000000005E-2</v>
      </c>
      <c r="L309" s="31">
        <v>0</v>
      </c>
      <c r="M309" s="31">
        <v>1</v>
      </c>
      <c r="N309" s="31">
        <v>0</v>
      </c>
      <c r="O309" s="31">
        <v>0</v>
      </c>
      <c r="P309" s="31">
        <v>0</v>
      </c>
      <c r="Q309" s="31">
        <v>0</v>
      </c>
      <c r="R309" s="31">
        <v>0.4</v>
      </c>
      <c r="S309" s="31">
        <v>0</v>
      </c>
      <c r="T309" s="31">
        <v>0</v>
      </c>
      <c r="U309" s="31">
        <v>0</v>
      </c>
      <c r="V309" s="32">
        <f t="shared" si="12"/>
        <v>1.4</v>
      </c>
      <c r="W309" s="31">
        <v>0</v>
      </c>
      <c r="X309" s="31">
        <v>3.246</v>
      </c>
      <c r="Y309" s="31">
        <v>0</v>
      </c>
      <c r="Z309" s="32">
        <f t="shared" si="13"/>
        <v>3.246</v>
      </c>
    </row>
    <row r="310" spans="1:26" x14ac:dyDescent="0.3">
      <c r="A310" s="6" t="s">
        <v>648</v>
      </c>
      <c r="B310" t="s">
        <v>649</v>
      </c>
      <c r="C310" s="14" t="s">
        <v>39</v>
      </c>
      <c r="D310" s="25">
        <v>9.5860000000000003</v>
      </c>
      <c r="E310" s="25">
        <v>0.874</v>
      </c>
      <c r="F310" s="25">
        <v>0.30599999999999999</v>
      </c>
      <c r="G310" s="25">
        <v>2.363</v>
      </c>
      <c r="H310" s="30">
        <v>13.129</v>
      </c>
      <c r="I310" s="25">
        <v>0.78300000000000003</v>
      </c>
      <c r="J310" s="25">
        <v>0.47199999999999998</v>
      </c>
      <c r="K310" s="30">
        <v>1.2549999999999999</v>
      </c>
      <c r="L310" s="31">
        <v>0</v>
      </c>
      <c r="M310" s="31">
        <v>9.25</v>
      </c>
      <c r="N310" s="31">
        <v>0</v>
      </c>
      <c r="O310" s="31">
        <v>1.1639999999999999</v>
      </c>
      <c r="P310" s="31">
        <v>1.61</v>
      </c>
      <c r="Q310" s="31">
        <v>1.117</v>
      </c>
      <c r="R310" s="31">
        <v>0</v>
      </c>
      <c r="S310" s="31">
        <v>0.156</v>
      </c>
      <c r="T310" s="31">
        <v>0</v>
      </c>
      <c r="U310" s="31">
        <v>0.51900000000000002</v>
      </c>
      <c r="V310" s="32">
        <f t="shared" si="12"/>
        <v>13.815999999999999</v>
      </c>
      <c r="W310" s="31">
        <v>0.19400000000000001</v>
      </c>
      <c r="X310" s="31">
        <v>6.8940000000000001</v>
      </c>
      <c r="Y310" s="31">
        <v>2.472</v>
      </c>
      <c r="Z310" s="32">
        <f t="shared" si="13"/>
        <v>9.56</v>
      </c>
    </row>
    <row r="311" spans="1:26" x14ac:dyDescent="0.3">
      <c r="A311" s="6" t="s">
        <v>650</v>
      </c>
      <c r="B311" t="s">
        <v>651</v>
      </c>
      <c r="C311" s="14" t="s">
        <v>39</v>
      </c>
      <c r="D311" s="25">
        <v>2.746</v>
      </c>
      <c r="E311" s="25">
        <v>0.22</v>
      </c>
      <c r="F311" s="25">
        <v>7.8E-2</v>
      </c>
      <c r="G311" s="25">
        <v>0.63500000000000001</v>
      </c>
      <c r="H311" s="30">
        <v>3.6790000000000003</v>
      </c>
      <c r="I311" s="25">
        <v>0.21299999999999999</v>
      </c>
      <c r="J311" s="25">
        <v>0.114</v>
      </c>
      <c r="K311" s="30">
        <v>0.32700000000000001</v>
      </c>
      <c r="L311" s="31">
        <v>0</v>
      </c>
      <c r="M311" s="31">
        <v>1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2">
        <f t="shared" si="12"/>
        <v>1</v>
      </c>
      <c r="W311" s="31">
        <v>0.95399999999999996</v>
      </c>
      <c r="X311" s="31">
        <v>1.5009999999999999</v>
      </c>
      <c r="Y311" s="31">
        <v>0</v>
      </c>
      <c r="Z311" s="32">
        <f t="shared" si="13"/>
        <v>2.4550000000000001</v>
      </c>
    </row>
    <row r="312" spans="1:26" x14ac:dyDescent="0.3">
      <c r="A312" s="20" t="s">
        <v>652</v>
      </c>
      <c r="B312" s="21" t="s">
        <v>653</v>
      </c>
      <c r="C312" s="14" t="s">
        <v>94</v>
      </c>
      <c r="D312" s="25">
        <v>0.73799999999999999</v>
      </c>
      <c r="E312" s="25">
        <v>1.2999999999999999E-2</v>
      </c>
      <c r="F312" s="25">
        <v>5.0000000000000001E-3</v>
      </c>
      <c r="G312" s="25">
        <v>8.2000000000000003E-2</v>
      </c>
      <c r="H312" s="30">
        <v>0.83799999999999997</v>
      </c>
      <c r="I312" s="25">
        <v>3.4000000000000002E-2</v>
      </c>
      <c r="J312" s="25">
        <v>0</v>
      </c>
      <c r="K312" s="30">
        <v>3.4000000000000002E-2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2">
        <f t="shared" si="12"/>
        <v>0</v>
      </c>
      <c r="W312" s="31">
        <v>0</v>
      </c>
      <c r="X312" s="31">
        <v>0</v>
      </c>
      <c r="Y312" s="31">
        <v>0</v>
      </c>
      <c r="Z312" s="32">
        <f t="shared" si="13"/>
        <v>0</v>
      </c>
    </row>
    <row r="313" spans="1:26" x14ac:dyDescent="0.3">
      <c r="A313" s="6" t="s">
        <v>654</v>
      </c>
      <c r="B313" t="s">
        <v>655</v>
      </c>
      <c r="C313" s="14" t="s">
        <v>39</v>
      </c>
      <c r="D313" s="25">
        <v>0.6</v>
      </c>
      <c r="E313" s="25">
        <v>3.9E-2</v>
      </c>
      <c r="F313" s="25">
        <v>1.4E-2</v>
      </c>
      <c r="G313" s="25">
        <v>0.123</v>
      </c>
      <c r="H313" s="30">
        <v>0.77600000000000002</v>
      </c>
      <c r="I313" s="25">
        <v>4.2999999999999997E-2</v>
      </c>
      <c r="J313" s="25">
        <v>1.9E-2</v>
      </c>
      <c r="K313" s="30">
        <v>6.2E-2</v>
      </c>
      <c r="L313" s="31">
        <v>0</v>
      </c>
      <c r="M313" s="31">
        <v>0.39300000000000002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2">
        <f t="shared" si="12"/>
        <v>0.39300000000000002</v>
      </c>
      <c r="W313" s="31">
        <v>0</v>
      </c>
      <c r="X313" s="31">
        <v>0</v>
      </c>
      <c r="Y313" s="31">
        <v>0.48799999999999999</v>
      </c>
      <c r="Z313" s="32">
        <f t="shared" si="13"/>
        <v>0.48799999999999999</v>
      </c>
    </row>
    <row r="314" spans="1:26" x14ac:dyDescent="0.3">
      <c r="A314" s="6" t="s">
        <v>656</v>
      </c>
      <c r="B314" t="s">
        <v>657</v>
      </c>
      <c r="C314" s="14" t="s">
        <v>39</v>
      </c>
      <c r="D314" s="25">
        <v>0.80900000000000005</v>
      </c>
      <c r="E314" s="25">
        <v>7.0999999999999994E-2</v>
      </c>
      <c r="F314" s="25">
        <v>2.5000000000000001E-2</v>
      </c>
      <c r="G314" s="25">
        <v>0.19400000000000001</v>
      </c>
      <c r="H314" s="30">
        <v>1.099</v>
      </c>
      <c r="I314" s="25">
        <v>6.5000000000000002E-2</v>
      </c>
      <c r="J314" s="25">
        <v>3.6999999999999998E-2</v>
      </c>
      <c r="K314" s="30">
        <v>0.10200000000000001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2">
        <f t="shared" si="12"/>
        <v>0</v>
      </c>
      <c r="W314" s="31">
        <v>0</v>
      </c>
      <c r="X314" s="31">
        <v>0</v>
      </c>
      <c r="Y314" s="31">
        <v>0</v>
      </c>
      <c r="Z314" s="32">
        <f t="shared" si="13"/>
        <v>0</v>
      </c>
    </row>
    <row r="315" spans="1:26" x14ac:dyDescent="0.3">
      <c r="A315" s="6" t="s">
        <v>658</v>
      </c>
      <c r="B315" t="s">
        <v>659</v>
      </c>
      <c r="C315" s="14" t="s">
        <v>39</v>
      </c>
      <c r="D315" s="25">
        <v>0.32200000000000001</v>
      </c>
      <c r="E315" s="25">
        <v>2.3E-2</v>
      </c>
      <c r="F315" s="25">
        <v>8.0000000000000002E-3</v>
      </c>
      <c r="G315" s="25">
        <v>6.0999999999999999E-2</v>
      </c>
      <c r="H315" s="30">
        <v>0.41400000000000003</v>
      </c>
      <c r="I315" s="25">
        <v>2.1000000000000001E-2</v>
      </c>
      <c r="J315" s="25">
        <v>1.2E-2</v>
      </c>
      <c r="K315" s="30">
        <v>3.3000000000000002E-2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2">
        <f t="shared" si="12"/>
        <v>0</v>
      </c>
      <c r="W315" s="31">
        <v>0</v>
      </c>
      <c r="X315" s="31">
        <v>0</v>
      </c>
      <c r="Y315" s="31">
        <v>0.39100000000000001</v>
      </c>
      <c r="Z315" s="32">
        <f t="shared" si="13"/>
        <v>0.39100000000000001</v>
      </c>
    </row>
    <row r="316" spans="1:26" x14ac:dyDescent="0.3">
      <c r="A316" s="6" t="s">
        <v>660</v>
      </c>
      <c r="B316" t="s">
        <v>661</v>
      </c>
      <c r="C316" s="14" t="s">
        <v>39</v>
      </c>
      <c r="D316" s="25">
        <v>2.218</v>
      </c>
      <c r="E316" s="25">
        <v>0.16800000000000001</v>
      </c>
      <c r="F316" s="25">
        <v>5.8000000000000003E-2</v>
      </c>
      <c r="G316" s="25">
        <v>0.434</v>
      </c>
      <c r="H316" s="30">
        <v>2.8780000000000001</v>
      </c>
      <c r="I316" s="25">
        <v>0.14299999999999999</v>
      </c>
      <c r="J316" s="25">
        <v>9.1999999999999998E-2</v>
      </c>
      <c r="K316" s="30">
        <v>0.23499999999999999</v>
      </c>
      <c r="L316" s="31">
        <v>0</v>
      </c>
      <c r="M316" s="31">
        <v>1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2">
        <f t="shared" si="12"/>
        <v>1</v>
      </c>
      <c r="W316" s="31">
        <v>0</v>
      </c>
      <c r="X316" s="31">
        <v>0.113</v>
      </c>
      <c r="Y316" s="31">
        <v>0</v>
      </c>
      <c r="Z316" s="32">
        <f t="shared" si="13"/>
        <v>0.113</v>
      </c>
    </row>
    <row r="317" spans="1:26" x14ac:dyDescent="0.3">
      <c r="A317" s="6" t="s">
        <v>662</v>
      </c>
      <c r="B317" t="s">
        <v>663</v>
      </c>
      <c r="C317" s="14" t="s">
        <v>39</v>
      </c>
      <c r="D317" s="25">
        <v>0.46700000000000003</v>
      </c>
      <c r="E317" s="25">
        <v>3.2000000000000001E-2</v>
      </c>
      <c r="F317" s="25">
        <v>1.2E-2</v>
      </c>
      <c r="G317" s="25">
        <v>8.8999999999999996E-2</v>
      </c>
      <c r="H317" s="30">
        <v>0.6</v>
      </c>
      <c r="I317" s="25">
        <v>2.9000000000000001E-2</v>
      </c>
      <c r="J317" s="25">
        <v>1.7000000000000001E-2</v>
      </c>
      <c r="K317" s="30">
        <v>4.5999999999999999E-2</v>
      </c>
      <c r="L317" s="31">
        <v>0</v>
      </c>
      <c r="M317" s="31">
        <v>0.53400000000000003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2">
        <f t="shared" si="12"/>
        <v>0.53400000000000003</v>
      </c>
      <c r="W317" s="31">
        <v>0</v>
      </c>
      <c r="X317" s="31">
        <v>0</v>
      </c>
      <c r="Y317" s="31">
        <v>0</v>
      </c>
      <c r="Z317" s="32">
        <f t="shared" si="13"/>
        <v>0</v>
      </c>
    </row>
    <row r="318" spans="1:26" x14ac:dyDescent="0.3">
      <c r="A318" s="6" t="s">
        <v>664</v>
      </c>
      <c r="B318" t="s">
        <v>665</v>
      </c>
      <c r="C318" s="14" t="s">
        <v>39</v>
      </c>
      <c r="D318" s="25">
        <v>0.19600000000000001</v>
      </c>
      <c r="E318" s="25">
        <v>1.2999999999999999E-2</v>
      </c>
      <c r="F318" s="25">
        <v>5.0000000000000001E-3</v>
      </c>
      <c r="G318" s="25">
        <v>3.6999999999999998E-2</v>
      </c>
      <c r="H318" s="30">
        <v>0.251</v>
      </c>
      <c r="I318" s="25">
        <v>1.2999999999999999E-2</v>
      </c>
      <c r="J318" s="25">
        <v>7.0000000000000001E-3</v>
      </c>
      <c r="K318" s="30">
        <v>0.02</v>
      </c>
      <c r="L318" s="31">
        <v>0</v>
      </c>
      <c r="M318" s="31">
        <v>1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2">
        <f t="shared" si="12"/>
        <v>1</v>
      </c>
      <c r="W318" s="31">
        <v>0</v>
      </c>
      <c r="X318" s="31">
        <v>0.154</v>
      </c>
      <c r="Y318" s="31">
        <v>0</v>
      </c>
      <c r="Z318" s="32">
        <f t="shared" si="13"/>
        <v>0.154</v>
      </c>
    </row>
    <row r="319" spans="1:26" x14ac:dyDescent="0.3">
      <c r="A319" s="6" t="s">
        <v>666</v>
      </c>
      <c r="B319" t="s">
        <v>667</v>
      </c>
      <c r="C319" s="14" t="s">
        <v>39</v>
      </c>
      <c r="D319" s="25">
        <v>5.43</v>
      </c>
      <c r="E319" s="25">
        <v>0.48399999999999999</v>
      </c>
      <c r="F319" s="25">
        <v>0.17</v>
      </c>
      <c r="G319" s="25">
        <v>1.319</v>
      </c>
      <c r="H319" s="30">
        <v>7.4029999999999996</v>
      </c>
      <c r="I319" s="25">
        <v>0.438</v>
      </c>
      <c r="J319" s="25">
        <v>0.25900000000000001</v>
      </c>
      <c r="K319" s="30">
        <v>0.69700000000000006</v>
      </c>
      <c r="L319" s="31">
        <v>0</v>
      </c>
      <c r="M319" s="31">
        <v>4.7370000000000001</v>
      </c>
      <c r="N319" s="31">
        <v>0.25600000000000001</v>
      </c>
      <c r="O319" s="31">
        <v>0</v>
      </c>
      <c r="P319" s="31">
        <v>1.07</v>
      </c>
      <c r="Q319" s="31">
        <v>0.77900000000000003</v>
      </c>
      <c r="R319" s="31">
        <v>0.75</v>
      </c>
      <c r="S319" s="31">
        <v>0</v>
      </c>
      <c r="T319" s="31">
        <v>0</v>
      </c>
      <c r="U319" s="31">
        <v>0</v>
      </c>
      <c r="V319" s="32">
        <f t="shared" si="12"/>
        <v>7.5920000000000005</v>
      </c>
      <c r="W319" s="31">
        <v>0</v>
      </c>
      <c r="X319" s="31">
        <v>9.1999999999999998E-2</v>
      </c>
      <c r="Y319" s="31">
        <v>0.64300000000000002</v>
      </c>
      <c r="Z319" s="32">
        <f t="shared" si="13"/>
        <v>0.73499999999999999</v>
      </c>
    </row>
    <row r="320" spans="1:26" x14ac:dyDescent="0.3">
      <c r="A320" s="6" t="s">
        <v>668</v>
      </c>
      <c r="B320" t="s">
        <v>669</v>
      </c>
      <c r="C320" s="14" t="s">
        <v>111</v>
      </c>
      <c r="D320" s="25">
        <v>0.60099999999999998</v>
      </c>
      <c r="E320" s="25">
        <v>1.0999999999999999E-2</v>
      </c>
      <c r="F320" s="25">
        <v>4.0000000000000001E-3</v>
      </c>
      <c r="G320" s="25">
        <v>8.1000000000000003E-2</v>
      </c>
      <c r="H320" s="30">
        <v>0.69699999999999995</v>
      </c>
      <c r="I320" s="25">
        <v>3.2000000000000001E-2</v>
      </c>
      <c r="J320" s="25">
        <v>0</v>
      </c>
      <c r="K320" s="30">
        <v>3.2000000000000001E-2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2">
        <f t="shared" si="12"/>
        <v>0</v>
      </c>
      <c r="W320" s="31">
        <v>0</v>
      </c>
      <c r="X320" s="31">
        <v>0</v>
      </c>
      <c r="Y320" s="31">
        <v>0</v>
      </c>
      <c r="Z320" s="32">
        <f t="shared" si="13"/>
        <v>0</v>
      </c>
    </row>
    <row r="321" spans="1:26" x14ac:dyDescent="0.3">
      <c r="A321" s="6" t="s">
        <v>670</v>
      </c>
      <c r="B321" t="s">
        <v>671</v>
      </c>
      <c r="C321" s="14" t="s">
        <v>39</v>
      </c>
      <c r="D321" s="25">
        <v>44.030999999999999</v>
      </c>
      <c r="E321" s="25">
        <v>2.9380000000000002</v>
      </c>
      <c r="F321" s="25">
        <v>1.028</v>
      </c>
      <c r="G321" s="25">
        <v>8.15</v>
      </c>
      <c r="H321" s="30">
        <v>56.146999999999998</v>
      </c>
      <c r="I321" s="25">
        <v>2.722</v>
      </c>
      <c r="J321" s="25">
        <v>1.5549999999999999</v>
      </c>
      <c r="K321" s="30">
        <v>4.2770000000000001</v>
      </c>
      <c r="L321" s="31">
        <v>0</v>
      </c>
      <c r="M321" s="31">
        <v>16.5</v>
      </c>
      <c r="N321" s="31">
        <v>1.018</v>
      </c>
      <c r="O321" s="31">
        <v>0</v>
      </c>
      <c r="P321" s="31">
        <v>3.9289999999999998</v>
      </c>
      <c r="Q321" s="31">
        <v>5.4980000000000002</v>
      </c>
      <c r="R321" s="31">
        <v>10.339</v>
      </c>
      <c r="S321" s="31">
        <v>0</v>
      </c>
      <c r="T321" s="31">
        <v>0</v>
      </c>
      <c r="U321" s="31">
        <v>3.7330000000000001</v>
      </c>
      <c r="V321" s="32">
        <f t="shared" si="12"/>
        <v>41.016999999999996</v>
      </c>
      <c r="W321" s="31">
        <v>0.25</v>
      </c>
      <c r="X321" s="31">
        <v>14.268000000000001</v>
      </c>
      <c r="Y321" s="31">
        <v>11.321</v>
      </c>
      <c r="Z321" s="32">
        <f t="shared" si="13"/>
        <v>25.838999999999999</v>
      </c>
    </row>
    <row r="322" spans="1:26" x14ac:dyDescent="0.3">
      <c r="A322" s="6" t="s">
        <v>672</v>
      </c>
      <c r="B322" t="s">
        <v>673</v>
      </c>
      <c r="C322" s="14" t="s">
        <v>39</v>
      </c>
      <c r="D322" s="25">
        <v>13.234</v>
      </c>
      <c r="E322" s="25">
        <v>1.141</v>
      </c>
      <c r="F322" s="25">
        <v>0.39800000000000002</v>
      </c>
      <c r="G322" s="25">
        <v>3.093</v>
      </c>
      <c r="H322" s="30">
        <v>17.866</v>
      </c>
      <c r="I322" s="25">
        <v>1.022</v>
      </c>
      <c r="J322" s="25">
        <v>0.61399999999999999</v>
      </c>
      <c r="K322" s="30">
        <v>1.6360000000000001</v>
      </c>
      <c r="L322" s="31">
        <v>0</v>
      </c>
      <c r="M322" s="31">
        <v>15</v>
      </c>
      <c r="N322" s="31">
        <v>0.46200000000000002</v>
      </c>
      <c r="O322" s="31">
        <v>0</v>
      </c>
      <c r="P322" s="31">
        <v>0.32</v>
      </c>
      <c r="Q322" s="31">
        <v>0.46200000000000002</v>
      </c>
      <c r="R322" s="31">
        <v>2.7440000000000002</v>
      </c>
      <c r="S322" s="31">
        <v>0</v>
      </c>
      <c r="T322" s="31">
        <v>0</v>
      </c>
      <c r="U322" s="31">
        <v>4.6219999999999999</v>
      </c>
      <c r="V322" s="32">
        <f t="shared" si="12"/>
        <v>23.61</v>
      </c>
      <c r="W322" s="31">
        <v>0</v>
      </c>
      <c r="X322" s="31">
        <v>12.648999999999999</v>
      </c>
      <c r="Y322" s="31">
        <v>5.1050000000000004</v>
      </c>
      <c r="Z322" s="32">
        <f t="shared" si="13"/>
        <v>17.753999999999998</v>
      </c>
    </row>
    <row r="323" spans="1:26" x14ac:dyDescent="0.3">
      <c r="A323" s="6" t="s">
        <v>674</v>
      </c>
      <c r="B323" t="s">
        <v>675</v>
      </c>
      <c r="C323" s="14" t="s">
        <v>39</v>
      </c>
      <c r="D323" s="25">
        <v>4.2119999999999997</v>
      </c>
      <c r="E323" s="25">
        <v>0.26100000000000001</v>
      </c>
      <c r="F323" s="25">
        <v>9.1999999999999998E-2</v>
      </c>
      <c r="G323" s="25">
        <v>0.76300000000000001</v>
      </c>
      <c r="H323" s="30">
        <v>5.3279999999999994</v>
      </c>
      <c r="I323" s="25">
        <v>0.255</v>
      </c>
      <c r="J323" s="25">
        <v>0.13400000000000001</v>
      </c>
      <c r="K323" s="30">
        <v>0.38900000000000001</v>
      </c>
      <c r="L323" s="31">
        <v>0</v>
      </c>
      <c r="M323" s="31">
        <v>3.2</v>
      </c>
      <c r="N323" s="31">
        <v>0</v>
      </c>
      <c r="O323" s="31">
        <v>0</v>
      </c>
      <c r="P323" s="31">
        <v>0</v>
      </c>
      <c r="Q323" s="31">
        <v>0.2</v>
      </c>
      <c r="R323" s="31">
        <v>2</v>
      </c>
      <c r="S323" s="31">
        <v>0</v>
      </c>
      <c r="T323" s="31">
        <v>0</v>
      </c>
      <c r="U323" s="31">
        <v>0</v>
      </c>
      <c r="V323" s="32">
        <f t="shared" si="12"/>
        <v>5.4</v>
      </c>
      <c r="W323" s="31">
        <v>0</v>
      </c>
      <c r="X323" s="31">
        <v>0</v>
      </c>
      <c r="Y323" s="31">
        <v>0</v>
      </c>
      <c r="Z323" s="32">
        <f t="shared" si="13"/>
        <v>0</v>
      </c>
    </row>
    <row r="324" spans="1:26" x14ac:dyDescent="0.3">
      <c r="A324" s="6"/>
      <c r="C324" s="14"/>
    </row>
  </sheetData>
  <autoFilter ref="A5:Z323" xr:uid="{D95DC283-1C52-436F-A127-A7F8D91B2D1B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8324-0E21-45D0-8294-6060A463C0D1}">
  <dimension ref="A1:F321"/>
  <sheetViews>
    <sheetView zoomScale="90" zoomScaleNormal="9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2" max="2" width="20.44140625" customWidth="1"/>
    <col min="3" max="3" width="14" customWidth="1"/>
    <col min="4" max="4" width="13.5546875" bestFit="1" customWidth="1"/>
    <col min="5" max="5" width="14.5546875" bestFit="1" customWidth="1"/>
    <col min="6" max="6" width="13.44140625" style="3" bestFit="1" customWidth="1"/>
  </cols>
  <sheetData>
    <row r="1" spans="1:6" x14ac:dyDescent="0.3">
      <c r="A1" s="2">
        <v>1</v>
      </c>
      <c r="B1" s="2">
        <f>A1+1</f>
        <v>2</v>
      </c>
      <c r="C1" s="2">
        <f>B1+1</f>
        <v>3</v>
      </c>
      <c r="D1" s="2">
        <f t="shared" ref="D1:F1" si="0">C1+1</f>
        <v>4</v>
      </c>
      <c r="E1" s="2">
        <f t="shared" si="0"/>
        <v>5</v>
      </c>
      <c r="F1" s="2">
        <f t="shared" si="0"/>
        <v>6</v>
      </c>
    </row>
    <row r="2" spans="1:6" ht="28.8" x14ac:dyDescent="0.3">
      <c r="A2" t="s">
        <v>4</v>
      </c>
      <c r="B2" t="s">
        <v>679</v>
      </c>
      <c r="C2" s="33" t="s">
        <v>680</v>
      </c>
      <c r="D2" s="33" t="s">
        <v>681</v>
      </c>
      <c r="E2" s="33" t="s">
        <v>682</v>
      </c>
      <c r="F2" s="40" t="s">
        <v>993</v>
      </c>
    </row>
    <row r="3" spans="1:6" x14ac:dyDescent="0.3">
      <c r="A3" s="43" t="s">
        <v>34</v>
      </c>
      <c r="B3" t="s">
        <v>35</v>
      </c>
      <c r="C3" s="44">
        <f>SUM(C4:C321)</f>
        <v>856038.25999999966</v>
      </c>
      <c r="D3" s="44">
        <f t="shared" ref="D3:F3" si="1">SUM(D4:D321)</f>
        <v>145717.98000000007</v>
      </c>
      <c r="E3" s="44">
        <f t="shared" si="1"/>
        <v>228168.62</v>
      </c>
      <c r="F3" s="44">
        <f t="shared" si="1"/>
        <v>1229924.8599999987</v>
      </c>
    </row>
    <row r="4" spans="1:6" x14ac:dyDescent="0.3">
      <c r="A4" s="21" t="s">
        <v>632</v>
      </c>
      <c r="B4" s="21" t="s">
        <v>683</v>
      </c>
      <c r="C4" s="3">
        <v>45</v>
      </c>
      <c r="D4" s="3">
        <v>17.47</v>
      </c>
      <c r="E4" s="3">
        <v>10.599999999999998</v>
      </c>
      <c r="F4" s="3">
        <f>E4+D4+C4</f>
        <v>73.069999999999993</v>
      </c>
    </row>
    <row r="5" spans="1:6" x14ac:dyDescent="0.3">
      <c r="A5" s="21" t="s">
        <v>60</v>
      </c>
      <c r="B5" s="21" t="s">
        <v>684</v>
      </c>
      <c r="C5" s="3">
        <v>17</v>
      </c>
      <c r="D5" s="3">
        <v>0</v>
      </c>
      <c r="E5" s="3">
        <v>0</v>
      </c>
      <c r="F5" s="3">
        <f t="shared" ref="F5:F68" si="2">E5+D5+C5</f>
        <v>17</v>
      </c>
    </row>
    <row r="6" spans="1:6" x14ac:dyDescent="0.3">
      <c r="A6" s="21" t="s">
        <v>422</v>
      </c>
      <c r="B6" s="21" t="s">
        <v>685</v>
      </c>
      <c r="C6" s="3">
        <v>3745.6900000000005</v>
      </c>
      <c r="D6" s="3">
        <v>699.36000000000013</v>
      </c>
      <c r="E6" s="3">
        <v>1065.2399999999998</v>
      </c>
      <c r="F6" s="3">
        <f t="shared" si="2"/>
        <v>5510.2900000000009</v>
      </c>
    </row>
    <row r="7" spans="1:6" x14ac:dyDescent="0.3">
      <c r="A7" s="21" t="s">
        <v>294</v>
      </c>
      <c r="B7" s="21" t="s">
        <v>686</v>
      </c>
      <c r="C7" s="3">
        <v>193.48</v>
      </c>
      <c r="D7" s="3">
        <v>24.02</v>
      </c>
      <c r="E7" s="3">
        <v>33.1</v>
      </c>
      <c r="F7" s="3">
        <f t="shared" si="2"/>
        <v>250.6</v>
      </c>
    </row>
    <row r="8" spans="1:6" x14ac:dyDescent="0.3">
      <c r="A8" s="21" t="s">
        <v>488</v>
      </c>
      <c r="B8" s="21" t="s">
        <v>687</v>
      </c>
      <c r="C8" s="3">
        <v>289.40999999999997</v>
      </c>
      <c r="D8" s="3">
        <v>45.46</v>
      </c>
      <c r="E8" s="3">
        <v>69.19</v>
      </c>
      <c r="F8" s="3">
        <f t="shared" si="2"/>
        <v>404.05999999999995</v>
      </c>
    </row>
    <row r="9" spans="1:6" x14ac:dyDescent="0.3">
      <c r="A9" s="21" t="s">
        <v>114</v>
      </c>
      <c r="B9" s="21" t="s">
        <v>688</v>
      </c>
      <c r="C9" s="3">
        <v>2017.0900000000001</v>
      </c>
      <c r="D9" s="3">
        <v>316.94</v>
      </c>
      <c r="E9" s="3">
        <v>493.73</v>
      </c>
      <c r="F9" s="3">
        <f t="shared" si="2"/>
        <v>2827.76</v>
      </c>
    </row>
    <row r="10" spans="1:6" x14ac:dyDescent="0.3">
      <c r="A10" s="21" t="s">
        <v>48</v>
      </c>
      <c r="B10" s="21" t="s">
        <v>689</v>
      </c>
      <c r="C10" s="3">
        <v>555.8599999999999</v>
      </c>
      <c r="D10" s="3">
        <v>79.069999999999993</v>
      </c>
      <c r="E10" s="3">
        <v>123.58000000000001</v>
      </c>
      <c r="F10" s="3">
        <f t="shared" si="2"/>
        <v>758.50999999999988</v>
      </c>
    </row>
    <row r="11" spans="1:6" x14ac:dyDescent="0.3">
      <c r="A11" s="21" t="s">
        <v>262</v>
      </c>
      <c r="B11" s="21" t="s">
        <v>690</v>
      </c>
      <c r="C11" s="3">
        <v>14773.14</v>
      </c>
      <c r="D11" s="3">
        <v>2508.2800000000002</v>
      </c>
      <c r="E11" s="3">
        <v>4044.8200000000006</v>
      </c>
      <c r="F11" s="3">
        <f t="shared" si="2"/>
        <v>21326.239999999998</v>
      </c>
    </row>
    <row r="12" spans="1:6" x14ac:dyDescent="0.3">
      <c r="A12" s="21" t="s">
        <v>432</v>
      </c>
      <c r="B12" s="21" t="s">
        <v>691</v>
      </c>
      <c r="C12" s="3">
        <v>164</v>
      </c>
      <c r="D12" s="3">
        <v>24.599999999999998</v>
      </c>
      <c r="E12" s="3">
        <v>0</v>
      </c>
      <c r="F12" s="3">
        <f t="shared" si="2"/>
        <v>188.6</v>
      </c>
    </row>
    <row r="13" spans="1:6" x14ac:dyDescent="0.3">
      <c r="A13" s="21" t="s">
        <v>268</v>
      </c>
      <c r="B13" s="21" t="s">
        <v>692</v>
      </c>
      <c r="C13" s="3">
        <v>1178.27</v>
      </c>
      <c r="D13" s="3">
        <v>216.97</v>
      </c>
      <c r="E13" s="3">
        <v>289.29000000000002</v>
      </c>
      <c r="F13" s="3">
        <f t="shared" si="2"/>
        <v>1684.53</v>
      </c>
    </row>
    <row r="14" spans="1:6" x14ac:dyDescent="0.3">
      <c r="A14" s="21" t="s">
        <v>202</v>
      </c>
      <c r="B14" s="21" t="s">
        <v>693</v>
      </c>
      <c r="C14" s="3">
        <v>659.28</v>
      </c>
      <c r="D14" s="3">
        <v>150.67999999999998</v>
      </c>
      <c r="E14" s="3">
        <v>173.25000000000006</v>
      </c>
      <c r="F14" s="3">
        <f t="shared" si="2"/>
        <v>983.21</v>
      </c>
    </row>
    <row r="15" spans="1:6" x14ac:dyDescent="0.3">
      <c r="A15" s="21" t="s">
        <v>452</v>
      </c>
      <c r="B15" s="21" t="s">
        <v>694</v>
      </c>
      <c r="C15" s="3">
        <v>1822.7199999999998</v>
      </c>
      <c r="D15" s="3">
        <v>365.82000000000005</v>
      </c>
      <c r="E15" s="3">
        <v>557.74</v>
      </c>
      <c r="F15" s="3">
        <f t="shared" si="2"/>
        <v>2746.2799999999997</v>
      </c>
    </row>
    <row r="16" spans="1:6" x14ac:dyDescent="0.3">
      <c r="A16" s="21" t="s">
        <v>484</v>
      </c>
      <c r="B16" s="21" t="s">
        <v>695</v>
      </c>
      <c r="C16" s="3">
        <v>10340.429999999998</v>
      </c>
      <c r="D16" s="3">
        <v>1915.38</v>
      </c>
      <c r="E16" s="3">
        <v>3014.4800000000005</v>
      </c>
      <c r="F16" s="3">
        <f t="shared" si="2"/>
        <v>15270.289999999999</v>
      </c>
    </row>
    <row r="17" spans="1:6" x14ac:dyDescent="0.3">
      <c r="A17" s="21" t="s">
        <v>314</v>
      </c>
      <c r="B17" s="21" t="s">
        <v>696</v>
      </c>
      <c r="C17" s="3">
        <v>475.34000000000003</v>
      </c>
      <c r="D17" s="3">
        <v>90.31</v>
      </c>
      <c r="E17" s="3">
        <v>172.76</v>
      </c>
      <c r="F17" s="3">
        <f t="shared" si="2"/>
        <v>738.41000000000008</v>
      </c>
    </row>
    <row r="18" spans="1:6" x14ac:dyDescent="0.3">
      <c r="A18" s="21" t="s">
        <v>554</v>
      </c>
      <c r="B18" s="21" t="s">
        <v>697</v>
      </c>
      <c r="C18" s="3">
        <v>9.1999999999999993</v>
      </c>
      <c r="D18" s="3">
        <v>3</v>
      </c>
      <c r="E18" s="3">
        <v>0</v>
      </c>
      <c r="F18" s="3">
        <f t="shared" si="2"/>
        <v>12.2</v>
      </c>
    </row>
    <row r="19" spans="1:6" x14ac:dyDescent="0.3">
      <c r="A19" s="21" t="s">
        <v>182</v>
      </c>
      <c r="B19" s="21" t="s">
        <v>698</v>
      </c>
      <c r="C19" s="3">
        <v>323.54999999999995</v>
      </c>
      <c r="D19" s="3">
        <v>51.79</v>
      </c>
      <c r="E19" s="3">
        <v>67.38000000000001</v>
      </c>
      <c r="F19" s="3">
        <f t="shared" si="2"/>
        <v>442.71999999999997</v>
      </c>
    </row>
    <row r="20" spans="1:6" x14ac:dyDescent="0.3">
      <c r="A20" s="21" t="s">
        <v>280</v>
      </c>
      <c r="B20" s="21" t="s">
        <v>699</v>
      </c>
      <c r="C20" s="3">
        <v>892.08</v>
      </c>
      <c r="D20" s="3">
        <v>214.24</v>
      </c>
      <c r="E20" s="3">
        <v>320.27</v>
      </c>
      <c r="F20" s="3">
        <f t="shared" si="2"/>
        <v>1426.5900000000001</v>
      </c>
    </row>
    <row r="21" spans="1:6" x14ac:dyDescent="0.3">
      <c r="A21" s="21" t="s">
        <v>88</v>
      </c>
      <c r="B21" s="21" t="s">
        <v>700</v>
      </c>
      <c r="C21" s="3">
        <v>1305.43</v>
      </c>
      <c r="D21" s="3">
        <v>219.45000000000002</v>
      </c>
      <c r="E21" s="3">
        <v>340.6</v>
      </c>
      <c r="F21" s="3">
        <f t="shared" si="2"/>
        <v>1865.48</v>
      </c>
    </row>
    <row r="22" spans="1:6" x14ac:dyDescent="0.3">
      <c r="A22" s="21" t="s">
        <v>86</v>
      </c>
      <c r="B22" s="21" t="s">
        <v>701</v>
      </c>
      <c r="C22" s="3">
        <v>955.95999999999992</v>
      </c>
      <c r="D22" s="3">
        <v>140.87</v>
      </c>
      <c r="E22" s="3">
        <v>241.70999999999995</v>
      </c>
      <c r="F22" s="3">
        <f t="shared" si="2"/>
        <v>1338.54</v>
      </c>
    </row>
    <row r="23" spans="1:6" x14ac:dyDescent="0.3">
      <c r="A23" s="21" t="s">
        <v>638</v>
      </c>
      <c r="B23" s="21" t="s">
        <v>702</v>
      </c>
      <c r="C23" s="3">
        <v>5306.08</v>
      </c>
      <c r="D23" s="3">
        <v>807.05999999999983</v>
      </c>
      <c r="E23" s="3">
        <v>1292.69</v>
      </c>
      <c r="F23" s="3">
        <f t="shared" si="2"/>
        <v>7405.83</v>
      </c>
    </row>
    <row r="24" spans="1:6" x14ac:dyDescent="0.3">
      <c r="A24" s="34" t="s">
        <v>438</v>
      </c>
      <c r="B24" s="35" t="s">
        <v>703</v>
      </c>
      <c r="C24" s="3">
        <v>61.18</v>
      </c>
      <c r="D24" s="3">
        <v>99.64</v>
      </c>
      <c r="E24" s="3">
        <v>0</v>
      </c>
      <c r="F24" s="3">
        <f t="shared" si="2"/>
        <v>160.82</v>
      </c>
    </row>
    <row r="25" spans="1:6" x14ac:dyDescent="0.3">
      <c r="A25" s="21" t="s">
        <v>444</v>
      </c>
      <c r="B25" s="21" t="s">
        <v>704</v>
      </c>
      <c r="C25" s="3">
        <v>2740.87</v>
      </c>
      <c r="D25" s="3">
        <v>413.78999999999996</v>
      </c>
      <c r="E25" s="3">
        <v>686.18999999999994</v>
      </c>
      <c r="F25" s="3">
        <f t="shared" si="2"/>
        <v>3840.85</v>
      </c>
    </row>
    <row r="26" spans="1:6" x14ac:dyDescent="0.3">
      <c r="A26" s="21" t="s">
        <v>142</v>
      </c>
      <c r="B26" s="21" t="s">
        <v>705</v>
      </c>
      <c r="C26" s="3">
        <v>164.90000000000003</v>
      </c>
      <c r="D26" s="3">
        <v>23.4</v>
      </c>
      <c r="E26" s="3">
        <v>75.240000000000009</v>
      </c>
      <c r="F26" s="3">
        <f t="shared" si="2"/>
        <v>263.54000000000008</v>
      </c>
    </row>
    <row r="27" spans="1:6" x14ac:dyDescent="0.3">
      <c r="A27" s="21" t="s">
        <v>514</v>
      </c>
      <c r="B27" s="21" t="s">
        <v>706</v>
      </c>
      <c r="C27" s="3">
        <v>1895.8999999999999</v>
      </c>
      <c r="D27" s="3">
        <v>329.28</v>
      </c>
      <c r="E27" s="3">
        <v>470.01</v>
      </c>
      <c r="F27" s="3">
        <f t="shared" si="2"/>
        <v>2695.1899999999996</v>
      </c>
    </row>
    <row r="28" spans="1:6" x14ac:dyDescent="0.3">
      <c r="A28" s="21" t="s">
        <v>82</v>
      </c>
      <c r="B28" s="21" t="s">
        <v>707</v>
      </c>
      <c r="C28" s="3">
        <v>420.36</v>
      </c>
      <c r="D28" s="3">
        <v>77.42</v>
      </c>
      <c r="E28" s="3">
        <v>106.4</v>
      </c>
      <c r="F28" s="3">
        <f t="shared" si="2"/>
        <v>604.18000000000006</v>
      </c>
    </row>
    <row r="29" spans="1:6" x14ac:dyDescent="0.3">
      <c r="A29" s="21" t="s">
        <v>466</v>
      </c>
      <c r="B29" s="21" t="s">
        <v>708</v>
      </c>
      <c r="C29" s="3">
        <v>747.17000000000007</v>
      </c>
      <c r="D29" s="3">
        <v>131.59999999999997</v>
      </c>
      <c r="E29" s="3">
        <v>225.82999999999993</v>
      </c>
      <c r="F29" s="3">
        <f t="shared" si="2"/>
        <v>1104.5999999999999</v>
      </c>
    </row>
    <row r="30" spans="1:6" x14ac:dyDescent="0.3">
      <c r="A30" s="36" t="s">
        <v>464</v>
      </c>
      <c r="B30" s="21" t="s">
        <v>465</v>
      </c>
      <c r="C30" s="3">
        <v>106.80000000000001</v>
      </c>
      <c r="D30" s="3">
        <v>14.729999999999999</v>
      </c>
      <c r="E30" s="3">
        <v>43.33</v>
      </c>
      <c r="F30" s="3">
        <f t="shared" si="2"/>
        <v>164.86</v>
      </c>
    </row>
    <row r="31" spans="1:6" x14ac:dyDescent="0.3">
      <c r="A31" s="21" t="s">
        <v>612</v>
      </c>
      <c r="B31" s="21" t="s">
        <v>709</v>
      </c>
      <c r="C31" s="3">
        <v>17369.549999999996</v>
      </c>
      <c r="D31" s="3">
        <v>2891.7000000000003</v>
      </c>
      <c r="E31" s="3">
        <v>4492.37</v>
      </c>
      <c r="F31" s="3">
        <f t="shared" si="2"/>
        <v>24753.619999999995</v>
      </c>
    </row>
    <row r="32" spans="1:6" x14ac:dyDescent="0.3">
      <c r="A32" s="21" t="s">
        <v>236</v>
      </c>
      <c r="B32" s="21" t="s">
        <v>710</v>
      </c>
      <c r="C32" s="3">
        <v>1621.57</v>
      </c>
      <c r="D32" s="3">
        <v>307.21999999999997</v>
      </c>
      <c r="E32" s="3">
        <v>521.28000000000009</v>
      </c>
      <c r="F32" s="3">
        <f t="shared" si="2"/>
        <v>2450.0699999999997</v>
      </c>
    </row>
    <row r="33" spans="1:6" x14ac:dyDescent="0.3">
      <c r="A33" s="21" t="s">
        <v>274</v>
      </c>
      <c r="B33" s="21" t="s">
        <v>711</v>
      </c>
      <c r="C33" s="3">
        <v>1411.0300000000002</v>
      </c>
      <c r="D33" s="3">
        <v>263.82</v>
      </c>
      <c r="E33" s="3">
        <v>399.91</v>
      </c>
      <c r="F33" s="3">
        <f t="shared" si="2"/>
        <v>2074.7600000000002</v>
      </c>
    </row>
    <row r="34" spans="1:6" x14ac:dyDescent="0.3">
      <c r="A34" s="21" t="s">
        <v>226</v>
      </c>
      <c r="B34" s="21" t="s">
        <v>712</v>
      </c>
      <c r="C34" s="3">
        <v>218.8</v>
      </c>
      <c r="D34" s="3">
        <v>33.799999999999997</v>
      </c>
      <c r="E34" s="3">
        <v>0</v>
      </c>
      <c r="F34" s="3">
        <f t="shared" si="2"/>
        <v>252.60000000000002</v>
      </c>
    </row>
    <row r="35" spans="1:6" x14ac:dyDescent="0.3">
      <c r="A35" s="21" t="s">
        <v>630</v>
      </c>
      <c r="B35" s="21" t="s">
        <v>713</v>
      </c>
      <c r="C35" s="3">
        <v>2109.6999999999998</v>
      </c>
      <c r="D35" s="3">
        <v>410.57000000000005</v>
      </c>
      <c r="E35" s="3">
        <v>664.6099999999999</v>
      </c>
      <c r="F35" s="3">
        <f t="shared" si="2"/>
        <v>3184.8799999999997</v>
      </c>
    </row>
    <row r="36" spans="1:6" x14ac:dyDescent="0.3">
      <c r="A36" s="21" t="s">
        <v>192</v>
      </c>
      <c r="B36" s="21" t="s">
        <v>714</v>
      </c>
      <c r="C36" s="3">
        <v>17159.599999999999</v>
      </c>
      <c r="D36" s="3">
        <v>3209.5600000000004</v>
      </c>
      <c r="E36" s="3">
        <v>4803.3899999999994</v>
      </c>
      <c r="F36" s="3">
        <f t="shared" si="2"/>
        <v>25172.55</v>
      </c>
    </row>
    <row r="37" spans="1:6" x14ac:dyDescent="0.3">
      <c r="A37" s="21" t="s">
        <v>80</v>
      </c>
      <c r="B37" s="21" t="s">
        <v>715</v>
      </c>
      <c r="C37" s="3">
        <v>5341.6100000000006</v>
      </c>
      <c r="D37" s="3">
        <v>1117.6199999999999</v>
      </c>
      <c r="E37" s="3">
        <v>1755.3800000000003</v>
      </c>
      <c r="F37" s="3">
        <f t="shared" si="2"/>
        <v>8214.61</v>
      </c>
    </row>
    <row r="38" spans="1:6" x14ac:dyDescent="0.3">
      <c r="A38" s="21" t="s">
        <v>54</v>
      </c>
      <c r="B38" s="21" t="s">
        <v>716</v>
      </c>
      <c r="C38" s="3">
        <v>8682.0399999999991</v>
      </c>
      <c r="D38" s="3">
        <v>1560.69</v>
      </c>
      <c r="E38" s="3">
        <v>2127.3700000000003</v>
      </c>
      <c r="F38" s="3">
        <f t="shared" si="2"/>
        <v>12370.099999999999</v>
      </c>
    </row>
    <row r="39" spans="1:6" x14ac:dyDescent="0.3">
      <c r="A39" s="21" t="s">
        <v>486</v>
      </c>
      <c r="B39" s="21" t="s">
        <v>717</v>
      </c>
      <c r="C39" s="3">
        <v>3216.36</v>
      </c>
      <c r="D39" s="3">
        <v>533.1</v>
      </c>
      <c r="E39" s="3">
        <v>838.94</v>
      </c>
      <c r="F39" s="3">
        <f t="shared" si="2"/>
        <v>4588.3999999999996</v>
      </c>
    </row>
    <row r="40" spans="1:6" x14ac:dyDescent="0.3">
      <c r="A40" s="21" t="s">
        <v>156</v>
      </c>
      <c r="B40" s="21" t="s">
        <v>718</v>
      </c>
      <c r="C40" s="3">
        <v>319.29000000000002</v>
      </c>
      <c r="D40" s="3">
        <v>48.25</v>
      </c>
      <c r="E40" s="3">
        <v>68.45</v>
      </c>
      <c r="F40" s="3">
        <f t="shared" si="2"/>
        <v>435.99</v>
      </c>
    </row>
    <row r="41" spans="1:6" x14ac:dyDescent="0.3">
      <c r="A41" s="21" t="s">
        <v>552</v>
      </c>
      <c r="B41" s="21" t="s">
        <v>719</v>
      </c>
      <c r="C41" s="3">
        <v>31.700000000000006</v>
      </c>
      <c r="D41" s="3">
        <v>5.6999999999999957</v>
      </c>
      <c r="E41" s="3">
        <v>0</v>
      </c>
      <c r="F41" s="3">
        <f t="shared" si="2"/>
        <v>37.400000000000006</v>
      </c>
    </row>
    <row r="42" spans="1:6" x14ac:dyDescent="0.3">
      <c r="A42" s="21" t="s">
        <v>296</v>
      </c>
      <c r="B42" s="21" t="s">
        <v>720</v>
      </c>
      <c r="C42" s="3">
        <v>5163.82</v>
      </c>
      <c r="D42" s="3">
        <v>866.17</v>
      </c>
      <c r="E42" s="3">
        <v>1391.33</v>
      </c>
      <c r="F42" s="3">
        <f t="shared" si="2"/>
        <v>7421.32</v>
      </c>
    </row>
    <row r="43" spans="1:6" x14ac:dyDescent="0.3">
      <c r="A43" s="21" t="s">
        <v>598</v>
      </c>
      <c r="B43" s="21" t="s">
        <v>721</v>
      </c>
      <c r="C43" s="3">
        <v>620</v>
      </c>
      <c r="D43" s="3">
        <v>85.48</v>
      </c>
      <c r="E43" s="3">
        <v>128.19999999999999</v>
      </c>
      <c r="F43" s="3">
        <f t="shared" si="2"/>
        <v>833.68000000000006</v>
      </c>
    </row>
    <row r="44" spans="1:6" x14ac:dyDescent="0.3">
      <c r="A44" s="21" t="s">
        <v>90</v>
      </c>
      <c r="B44" s="21" t="s">
        <v>722</v>
      </c>
      <c r="C44" s="3">
        <v>1215.44</v>
      </c>
      <c r="D44" s="3">
        <v>208.54</v>
      </c>
      <c r="E44" s="3">
        <v>299.46999999999997</v>
      </c>
      <c r="F44" s="3">
        <f t="shared" si="2"/>
        <v>1723.45</v>
      </c>
    </row>
    <row r="45" spans="1:6" x14ac:dyDescent="0.3">
      <c r="A45" s="21" t="s">
        <v>256</v>
      </c>
      <c r="B45" s="21" t="s">
        <v>723</v>
      </c>
      <c r="C45" s="3">
        <v>1017.2400000000001</v>
      </c>
      <c r="D45" s="3">
        <v>142.69999999999999</v>
      </c>
      <c r="E45" s="3">
        <v>228.82999999999998</v>
      </c>
      <c r="F45" s="3">
        <f t="shared" si="2"/>
        <v>1388.77</v>
      </c>
    </row>
    <row r="46" spans="1:6" x14ac:dyDescent="0.3">
      <c r="A46" s="21" t="s">
        <v>666</v>
      </c>
      <c r="B46" s="21" t="s">
        <v>724</v>
      </c>
      <c r="C46" s="3">
        <v>1962.92</v>
      </c>
      <c r="D46" s="3">
        <v>333.27</v>
      </c>
      <c r="E46" s="3">
        <v>503.76</v>
      </c>
      <c r="F46" s="3">
        <f t="shared" si="2"/>
        <v>2799.95</v>
      </c>
    </row>
    <row r="47" spans="1:6" x14ac:dyDescent="0.3">
      <c r="A47" s="21" t="s">
        <v>260</v>
      </c>
      <c r="B47" s="21" t="s">
        <v>725</v>
      </c>
      <c r="C47" s="3">
        <v>4072.1499999999996</v>
      </c>
      <c r="D47" s="3">
        <v>682.34999999999991</v>
      </c>
      <c r="E47" s="3">
        <v>968.8599999999999</v>
      </c>
      <c r="F47" s="3">
        <f t="shared" si="2"/>
        <v>5723.36</v>
      </c>
    </row>
    <row r="48" spans="1:6" x14ac:dyDescent="0.3">
      <c r="A48" s="21" t="s">
        <v>416</v>
      </c>
      <c r="B48" s="21" t="s">
        <v>726</v>
      </c>
      <c r="C48" s="3">
        <v>133.5</v>
      </c>
      <c r="D48" s="3">
        <v>29.27</v>
      </c>
      <c r="E48" s="3">
        <v>0</v>
      </c>
      <c r="F48" s="3">
        <f t="shared" si="2"/>
        <v>162.77000000000001</v>
      </c>
    </row>
    <row r="49" spans="1:6" x14ac:dyDescent="0.3">
      <c r="A49" s="21" t="s">
        <v>74</v>
      </c>
      <c r="B49" s="21" t="s">
        <v>727</v>
      </c>
      <c r="C49" s="3">
        <v>586.9</v>
      </c>
      <c r="D49" s="3">
        <v>115.59</v>
      </c>
      <c r="E49" s="3">
        <v>204.90999999999997</v>
      </c>
      <c r="F49" s="3">
        <f t="shared" si="2"/>
        <v>907.4</v>
      </c>
    </row>
    <row r="50" spans="1:6" x14ac:dyDescent="0.3">
      <c r="A50" s="21" t="s">
        <v>424</v>
      </c>
      <c r="B50" s="21" t="s">
        <v>728</v>
      </c>
      <c r="C50" s="3">
        <v>46.900000000000006</v>
      </c>
      <c r="D50" s="3">
        <v>0</v>
      </c>
      <c r="E50" s="3">
        <v>0</v>
      </c>
      <c r="F50" s="3">
        <f t="shared" si="2"/>
        <v>46.900000000000006</v>
      </c>
    </row>
    <row r="51" spans="1:6" x14ac:dyDescent="0.3">
      <c r="A51" s="21" t="s">
        <v>168</v>
      </c>
      <c r="B51" s="21" t="s">
        <v>729</v>
      </c>
      <c r="C51" s="3">
        <v>4644.7999999999993</v>
      </c>
      <c r="D51" s="3">
        <v>773.04</v>
      </c>
      <c r="E51" s="3">
        <v>1307.46</v>
      </c>
      <c r="F51" s="3">
        <f t="shared" si="2"/>
        <v>6725.2999999999993</v>
      </c>
    </row>
    <row r="52" spans="1:6" x14ac:dyDescent="0.3">
      <c r="A52" s="21" t="s">
        <v>312</v>
      </c>
      <c r="B52" s="21" t="s">
        <v>730</v>
      </c>
      <c r="C52" s="3">
        <v>88.8</v>
      </c>
      <c r="D52" s="3">
        <v>11.23</v>
      </c>
      <c r="E52" s="3">
        <v>27.03</v>
      </c>
      <c r="F52" s="3">
        <f t="shared" si="2"/>
        <v>127.06</v>
      </c>
    </row>
    <row r="53" spans="1:6" x14ac:dyDescent="0.3">
      <c r="A53" s="21" t="s">
        <v>634</v>
      </c>
      <c r="B53" s="21" t="s">
        <v>731</v>
      </c>
      <c r="C53" s="3">
        <v>240.76</v>
      </c>
      <c r="D53" s="3">
        <v>32.389999999999993</v>
      </c>
      <c r="E53" s="3">
        <v>61.679999999999993</v>
      </c>
      <c r="F53" s="3">
        <f t="shared" si="2"/>
        <v>334.83</v>
      </c>
    </row>
    <row r="54" spans="1:6" x14ac:dyDescent="0.3">
      <c r="A54" s="21" t="s">
        <v>258</v>
      </c>
      <c r="B54" s="21" t="s">
        <v>732</v>
      </c>
      <c r="C54" s="3">
        <v>57.099999999999994</v>
      </c>
      <c r="D54" s="3">
        <v>0</v>
      </c>
      <c r="E54" s="3">
        <v>0</v>
      </c>
      <c r="F54" s="3">
        <f t="shared" si="2"/>
        <v>57.099999999999994</v>
      </c>
    </row>
    <row r="55" spans="1:6" x14ac:dyDescent="0.3">
      <c r="A55" s="21" t="s">
        <v>146</v>
      </c>
      <c r="B55" s="21" t="s">
        <v>733</v>
      </c>
      <c r="C55" s="3">
        <v>125.57000000000001</v>
      </c>
      <c r="D55" s="3">
        <v>28.240000000000002</v>
      </c>
      <c r="E55" s="3">
        <v>47.72999999999999</v>
      </c>
      <c r="F55" s="3">
        <f t="shared" si="2"/>
        <v>201.54000000000002</v>
      </c>
    </row>
    <row r="56" spans="1:6" x14ac:dyDescent="0.3">
      <c r="A56" s="21" t="s">
        <v>414</v>
      </c>
      <c r="B56" s="21" t="s">
        <v>734</v>
      </c>
      <c r="C56" s="3">
        <v>53.940000000000005</v>
      </c>
      <c r="D56" s="3">
        <v>9.6</v>
      </c>
      <c r="E56" s="3">
        <v>0</v>
      </c>
      <c r="F56" s="3">
        <f t="shared" si="2"/>
        <v>63.540000000000006</v>
      </c>
    </row>
    <row r="57" spans="1:6" x14ac:dyDescent="0.3">
      <c r="A57" s="21" t="s">
        <v>248</v>
      </c>
      <c r="B57" s="21" t="s">
        <v>735</v>
      </c>
      <c r="C57" s="3">
        <v>167.29999999999998</v>
      </c>
      <c r="D57" s="3">
        <v>31.75</v>
      </c>
      <c r="E57" s="3">
        <v>54.66</v>
      </c>
      <c r="F57" s="3">
        <f t="shared" si="2"/>
        <v>253.70999999999998</v>
      </c>
    </row>
    <row r="58" spans="1:6" x14ac:dyDescent="0.3">
      <c r="A58" s="21" t="s">
        <v>482</v>
      </c>
      <c r="B58" s="21" t="s">
        <v>736</v>
      </c>
      <c r="C58" s="3">
        <v>269.3</v>
      </c>
      <c r="D58" s="3">
        <v>55.400000000000006</v>
      </c>
      <c r="E58" s="3">
        <v>85.640000000000015</v>
      </c>
      <c r="F58" s="3">
        <f t="shared" si="2"/>
        <v>410.34000000000003</v>
      </c>
    </row>
    <row r="59" spans="1:6" x14ac:dyDescent="0.3">
      <c r="A59" s="21" t="s">
        <v>428</v>
      </c>
      <c r="B59" s="21" t="s">
        <v>737</v>
      </c>
      <c r="C59" s="3">
        <v>14898.330000000002</v>
      </c>
      <c r="D59" s="3">
        <v>2734.7</v>
      </c>
      <c r="E59" s="3">
        <v>3971.2899999999995</v>
      </c>
      <c r="F59" s="3">
        <f t="shared" si="2"/>
        <v>21604.32</v>
      </c>
    </row>
    <row r="60" spans="1:6" x14ac:dyDescent="0.3">
      <c r="A60" s="21" t="s">
        <v>374</v>
      </c>
      <c r="B60" s="21" t="s">
        <v>738</v>
      </c>
      <c r="C60" s="3">
        <v>1591.54</v>
      </c>
      <c r="D60" s="3">
        <v>316.02</v>
      </c>
      <c r="E60" s="3">
        <v>472.85</v>
      </c>
      <c r="F60" s="3">
        <f t="shared" si="2"/>
        <v>2380.41</v>
      </c>
    </row>
    <row r="61" spans="1:6" x14ac:dyDescent="0.3">
      <c r="A61" s="21" t="s">
        <v>550</v>
      </c>
      <c r="B61" s="21" t="s">
        <v>739</v>
      </c>
      <c r="C61" s="3">
        <v>19.7</v>
      </c>
      <c r="D61" s="3">
        <v>0</v>
      </c>
      <c r="E61" s="3">
        <v>0</v>
      </c>
      <c r="F61" s="3">
        <f t="shared" si="2"/>
        <v>19.7</v>
      </c>
    </row>
    <row r="62" spans="1:6" x14ac:dyDescent="0.3">
      <c r="A62" s="21" t="s">
        <v>254</v>
      </c>
      <c r="B62" s="21" t="s">
        <v>740</v>
      </c>
      <c r="C62" s="3">
        <v>44.1</v>
      </c>
      <c r="D62" s="3">
        <v>5.67</v>
      </c>
      <c r="E62" s="3">
        <v>9.9700000000000024</v>
      </c>
      <c r="F62" s="3">
        <f t="shared" si="2"/>
        <v>59.74</v>
      </c>
    </row>
    <row r="63" spans="1:6" x14ac:dyDescent="0.3">
      <c r="A63" s="21" t="s">
        <v>442</v>
      </c>
      <c r="B63" s="21" t="s">
        <v>741</v>
      </c>
      <c r="C63" s="3">
        <v>337.5</v>
      </c>
      <c r="D63" s="3">
        <v>34.96</v>
      </c>
      <c r="E63" s="3">
        <v>50.35</v>
      </c>
      <c r="F63" s="3">
        <f t="shared" si="2"/>
        <v>422.81</v>
      </c>
    </row>
    <row r="64" spans="1:6" x14ac:dyDescent="0.3">
      <c r="A64" s="21" t="s">
        <v>620</v>
      </c>
      <c r="B64" s="21" t="s">
        <v>742</v>
      </c>
      <c r="C64" s="3">
        <v>1835.7799999999997</v>
      </c>
      <c r="D64" s="3">
        <v>314.74</v>
      </c>
      <c r="E64" s="3">
        <v>515.51</v>
      </c>
      <c r="F64" s="3">
        <f t="shared" si="2"/>
        <v>2666.0299999999997</v>
      </c>
    </row>
    <row r="65" spans="1:6" x14ac:dyDescent="0.3">
      <c r="A65" s="21" t="s">
        <v>468</v>
      </c>
      <c r="B65" s="21" t="s">
        <v>743</v>
      </c>
      <c r="C65" s="3">
        <v>2588.5299999999997</v>
      </c>
      <c r="D65" s="3">
        <v>437.96999999999997</v>
      </c>
      <c r="E65" s="3">
        <v>622.83000000000004</v>
      </c>
      <c r="F65" s="3">
        <f t="shared" si="2"/>
        <v>3649.33</v>
      </c>
    </row>
    <row r="66" spans="1:6" x14ac:dyDescent="0.3">
      <c r="A66" s="21" t="s">
        <v>628</v>
      </c>
      <c r="B66" s="21" t="s">
        <v>744</v>
      </c>
      <c r="C66" s="3">
        <v>675.51</v>
      </c>
      <c r="D66" s="3">
        <v>134.27000000000001</v>
      </c>
      <c r="E66" s="3">
        <v>198.48999999999998</v>
      </c>
      <c r="F66" s="3">
        <f t="shared" si="2"/>
        <v>1008.27</v>
      </c>
    </row>
    <row r="67" spans="1:6" x14ac:dyDescent="0.3">
      <c r="A67" s="21" t="s">
        <v>138</v>
      </c>
      <c r="B67" s="21" t="s">
        <v>745</v>
      </c>
      <c r="C67" s="3">
        <v>144.24</v>
      </c>
      <c r="D67" s="3">
        <v>35.900000000000006</v>
      </c>
      <c r="E67" s="3">
        <v>49.449999999999996</v>
      </c>
      <c r="F67" s="3">
        <f t="shared" si="2"/>
        <v>229.59</v>
      </c>
    </row>
    <row r="68" spans="1:6" x14ac:dyDescent="0.3">
      <c r="A68" s="21" t="s">
        <v>530</v>
      </c>
      <c r="B68" s="21" t="s">
        <v>746</v>
      </c>
      <c r="C68" s="3">
        <v>433.63</v>
      </c>
      <c r="D68" s="3">
        <v>57.190000000000005</v>
      </c>
      <c r="E68" s="3">
        <v>113.21</v>
      </c>
      <c r="F68" s="3">
        <f t="shared" si="2"/>
        <v>604.03</v>
      </c>
    </row>
    <row r="69" spans="1:6" x14ac:dyDescent="0.3">
      <c r="A69" s="21" t="s">
        <v>500</v>
      </c>
      <c r="B69" s="21" t="s">
        <v>747</v>
      </c>
      <c r="C69" s="3">
        <v>1400.43</v>
      </c>
      <c r="D69" s="3">
        <v>273.56</v>
      </c>
      <c r="E69" s="3">
        <v>392.82</v>
      </c>
      <c r="F69" s="3">
        <f t="shared" ref="F69:F132" si="3">E69+D69+C69</f>
        <v>2066.81</v>
      </c>
    </row>
    <row r="70" spans="1:6" x14ac:dyDescent="0.3">
      <c r="A70" s="21" t="s">
        <v>342</v>
      </c>
      <c r="B70" s="21" t="s">
        <v>748</v>
      </c>
      <c r="C70" s="3">
        <v>7088.42</v>
      </c>
      <c r="D70" s="3">
        <v>1193.04</v>
      </c>
      <c r="E70" s="3">
        <v>1645.7000000000003</v>
      </c>
      <c r="F70" s="3">
        <f t="shared" si="3"/>
        <v>9927.16</v>
      </c>
    </row>
    <row r="71" spans="1:6" x14ac:dyDescent="0.3">
      <c r="A71" s="21" t="s">
        <v>186</v>
      </c>
      <c r="B71" s="21" t="s">
        <v>749</v>
      </c>
      <c r="C71" s="3">
        <v>2141.62</v>
      </c>
      <c r="D71" s="3">
        <v>403.21</v>
      </c>
      <c r="E71" s="3">
        <v>553.55999999999995</v>
      </c>
      <c r="F71" s="3">
        <f t="shared" si="3"/>
        <v>3098.39</v>
      </c>
    </row>
    <row r="72" spans="1:6" x14ac:dyDescent="0.3">
      <c r="A72" s="21" t="s">
        <v>658</v>
      </c>
      <c r="B72" s="21" t="s">
        <v>750</v>
      </c>
      <c r="C72" s="3">
        <v>93.530000000000015</v>
      </c>
      <c r="D72" s="3">
        <v>12.79</v>
      </c>
      <c r="E72" s="3">
        <v>24.81</v>
      </c>
      <c r="F72" s="3">
        <f t="shared" si="3"/>
        <v>131.13</v>
      </c>
    </row>
    <row r="73" spans="1:6" x14ac:dyDescent="0.3">
      <c r="A73" s="21" t="s">
        <v>214</v>
      </c>
      <c r="B73" s="21" t="s">
        <v>751</v>
      </c>
      <c r="C73" s="3">
        <v>541.9</v>
      </c>
      <c r="D73" s="3">
        <v>95.76</v>
      </c>
      <c r="E73" s="3">
        <v>194.73000000000002</v>
      </c>
      <c r="F73" s="3">
        <f t="shared" si="3"/>
        <v>832.39</v>
      </c>
    </row>
    <row r="74" spans="1:6" x14ac:dyDescent="0.3">
      <c r="A74" s="21" t="s">
        <v>37</v>
      </c>
      <c r="B74" s="21" t="s">
        <v>752</v>
      </c>
      <c r="C74" s="3">
        <v>2318.4299999999998</v>
      </c>
      <c r="D74" s="3">
        <v>429.41999999999996</v>
      </c>
      <c r="E74" s="3">
        <v>652.38999999999987</v>
      </c>
      <c r="F74" s="3">
        <f t="shared" si="3"/>
        <v>3400.24</v>
      </c>
    </row>
    <row r="75" spans="1:6" x14ac:dyDescent="0.3">
      <c r="A75" s="21" t="s">
        <v>240</v>
      </c>
      <c r="B75" s="21" t="s">
        <v>753</v>
      </c>
      <c r="C75" s="3">
        <v>1282.0899999999999</v>
      </c>
      <c r="D75" s="3">
        <v>241.68</v>
      </c>
      <c r="E75" s="3">
        <v>301.07999999999993</v>
      </c>
      <c r="F75" s="3">
        <f t="shared" si="3"/>
        <v>1824.85</v>
      </c>
    </row>
    <row r="76" spans="1:6" x14ac:dyDescent="0.3">
      <c r="A76" s="21" t="s">
        <v>372</v>
      </c>
      <c r="B76" s="21" t="s">
        <v>754</v>
      </c>
      <c r="C76" s="3">
        <v>549.04999999999995</v>
      </c>
      <c r="D76" s="3">
        <v>104.75</v>
      </c>
      <c r="E76" s="3">
        <v>121.51999999999998</v>
      </c>
      <c r="F76" s="3">
        <f t="shared" si="3"/>
        <v>775.31999999999994</v>
      </c>
    </row>
    <row r="77" spans="1:6" x14ac:dyDescent="0.3">
      <c r="A77" s="21" t="s">
        <v>322</v>
      </c>
      <c r="B77" s="21" t="s">
        <v>755</v>
      </c>
      <c r="C77" s="3">
        <v>369.77</v>
      </c>
      <c r="D77" s="3">
        <v>69.86</v>
      </c>
      <c r="E77" s="3">
        <v>0</v>
      </c>
      <c r="F77" s="3">
        <f t="shared" si="3"/>
        <v>439.63</v>
      </c>
    </row>
    <row r="78" spans="1:6" x14ac:dyDescent="0.3">
      <c r="A78" s="21" t="s">
        <v>338</v>
      </c>
      <c r="B78" s="21" t="s">
        <v>756</v>
      </c>
      <c r="C78" s="3">
        <v>1123.3999999999999</v>
      </c>
      <c r="D78" s="3">
        <v>196.19</v>
      </c>
      <c r="E78" s="3">
        <v>278.04000000000002</v>
      </c>
      <c r="F78" s="3">
        <f t="shared" si="3"/>
        <v>1597.6299999999999</v>
      </c>
    </row>
    <row r="79" spans="1:6" x14ac:dyDescent="0.3">
      <c r="A79" s="21" t="s">
        <v>178</v>
      </c>
      <c r="B79" s="21" t="s">
        <v>757</v>
      </c>
      <c r="C79" s="3">
        <v>1254.93</v>
      </c>
      <c r="D79" s="3">
        <v>175.69000000000003</v>
      </c>
      <c r="E79" s="3">
        <v>207.20999999999998</v>
      </c>
      <c r="F79" s="3">
        <f t="shared" si="3"/>
        <v>1637.83</v>
      </c>
    </row>
    <row r="80" spans="1:6" x14ac:dyDescent="0.3">
      <c r="A80" s="21" t="s">
        <v>580</v>
      </c>
      <c r="B80" s="21" t="s">
        <v>758</v>
      </c>
      <c r="C80" s="3">
        <v>130.39999999999998</v>
      </c>
      <c r="D80" s="3">
        <v>26.290000000000003</v>
      </c>
      <c r="E80" s="3">
        <v>48.39</v>
      </c>
      <c r="F80" s="3">
        <f t="shared" si="3"/>
        <v>205.07999999999998</v>
      </c>
    </row>
    <row r="81" spans="1:6" x14ac:dyDescent="0.3">
      <c r="A81" s="21" t="s">
        <v>282</v>
      </c>
      <c r="B81" s="21" t="s">
        <v>759</v>
      </c>
      <c r="C81" s="3">
        <v>176.90000000000003</v>
      </c>
      <c r="D81" s="3">
        <v>32.699999999999996</v>
      </c>
      <c r="E81" s="3">
        <v>42.42</v>
      </c>
      <c r="F81" s="3">
        <f t="shared" si="3"/>
        <v>252.02000000000004</v>
      </c>
    </row>
    <row r="82" spans="1:6" x14ac:dyDescent="0.3">
      <c r="A82" s="21" t="s">
        <v>136</v>
      </c>
      <c r="B82" s="21" t="s">
        <v>760</v>
      </c>
      <c r="C82" s="3">
        <v>297.8</v>
      </c>
      <c r="D82" s="3">
        <v>0</v>
      </c>
      <c r="E82" s="3">
        <v>0</v>
      </c>
      <c r="F82" s="3">
        <f t="shared" si="3"/>
        <v>297.8</v>
      </c>
    </row>
    <row r="83" spans="1:6" x14ac:dyDescent="0.3">
      <c r="A83" s="21" t="s">
        <v>504</v>
      </c>
      <c r="B83" s="21" t="s">
        <v>761</v>
      </c>
      <c r="C83" s="3">
        <v>82.4</v>
      </c>
      <c r="D83" s="3">
        <v>0</v>
      </c>
      <c r="E83" s="3">
        <v>0</v>
      </c>
      <c r="F83" s="3">
        <f t="shared" si="3"/>
        <v>82.4</v>
      </c>
    </row>
    <row r="84" spans="1:6" x14ac:dyDescent="0.3">
      <c r="A84" s="21" t="s">
        <v>662</v>
      </c>
      <c r="B84" s="21" t="s">
        <v>762</v>
      </c>
      <c r="C84" s="3">
        <v>129.78000000000003</v>
      </c>
      <c r="D84" s="3">
        <v>25.13</v>
      </c>
      <c r="E84" s="3">
        <v>29.270000000000003</v>
      </c>
      <c r="F84" s="3">
        <f t="shared" si="3"/>
        <v>184.18000000000004</v>
      </c>
    </row>
    <row r="85" spans="1:6" x14ac:dyDescent="0.3">
      <c r="A85" s="21" t="s">
        <v>396</v>
      </c>
      <c r="B85" s="21" t="s">
        <v>763</v>
      </c>
      <c r="C85" s="3">
        <v>487.34</v>
      </c>
      <c r="D85" s="3">
        <v>73.63</v>
      </c>
      <c r="E85" s="3">
        <v>130.16</v>
      </c>
      <c r="F85" s="3">
        <f t="shared" si="3"/>
        <v>691.13</v>
      </c>
    </row>
    <row r="86" spans="1:6" x14ac:dyDescent="0.3">
      <c r="A86" s="21" t="s">
        <v>392</v>
      </c>
      <c r="B86" s="21" t="s">
        <v>764</v>
      </c>
      <c r="C86" s="3">
        <v>295.59999999999997</v>
      </c>
      <c r="D86" s="3">
        <v>37.400000000000006</v>
      </c>
      <c r="E86" s="3">
        <v>64.11999999999999</v>
      </c>
      <c r="F86" s="3">
        <f t="shared" si="3"/>
        <v>397.11999999999995</v>
      </c>
    </row>
    <row r="87" spans="1:6" x14ac:dyDescent="0.3">
      <c r="A87" s="21" t="s">
        <v>388</v>
      </c>
      <c r="B87" s="21" t="s">
        <v>765</v>
      </c>
      <c r="C87" s="3">
        <v>4673.78</v>
      </c>
      <c r="D87" s="3">
        <v>669.79</v>
      </c>
      <c r="E87" s="3">
        <v>1077.9099999999999</v>
      </c>
      <c r="F87" s="3">
        <f t="shared" si="3"/>
        <v>6421.48</v>
      </c>
    </row>
    <row r="88" spans="1:6" x14ac:dyDescent="0.3">
      <c r="A88" s="21" t="s">
        <v>140</v>
      </c>
      <c r="B88" s="21" t="s">
        <v>766</v>
      </c>
      <c r="C88" s="3">
        <v>847.90000000000009</v>
      </c>
      <c r="D88" s="3">
        <v>135.9</v>
      </c>
      <c r="E88" s="3">
        <v>238.35000000000002</v>
      </c>
      <c r="F88" s="3">
        <f t="shared" si="3"/>
        <v>1222.1500000000001</v>
      </c>
    </row>
    <row r="89" spans="1:6" x14ac:dyDescent="0.3">
      <c r="A89" s="21" t="s">
        <v>536</v>
      </c>
      <c r="B89" s="21" t="s">
        <v>767</v>
      </c>
      <c r="C89" s="3">
        <v>787.36</v>
      </c>
      <c r="D89" s="3">
        <v>180.09</v>
      </c>
      <c r="E89" s="3">
        <v>313.49</v>
      </c>
      <c r="F89" s="3">
        <f t="shared" si="3"/>
        <v>1280.94</v>
      </c>
    </row>
    <row r="90" spans="1:6" x14ac:dyDescent="0.3">
      <c r="A90" s="21" t="s">
        <v>460</v>
      </c>
      <c r="B90" s="21" t="s">
        <v>768</v>
      </c>
      <c r="C90" s="3">
        <v>46</v>
      </c>
      <c r="D90" s="3">
        <v>7.5</v>
      </c>
      <c r="E90" s="3">
        <v>0</v>
      </c>
      <c r="F90" s="3">
        <f t="shared" si="3"/>
        <v>53.5</v>
      </c>
    </row>
    <row r="91" spans="1:6" x14ac:dyDescent="0.3">
      <c r="A91" s="21" t="s">
        <v>76</v>
      </c>
      <c r="B91" s="21" t="s">
        <v>769</v>
      </c>
      <c r="C91" s="3">
        <v>91.799999999999983</v>
      </c>
      <c r="D91" s="3">
        <v>15.3</v>
      </c>
      <c r="E91" s="3">
        <v>0</v>
      </c>
      <c r="F91" s="3">
        <f t="shared" si="3"/>
        <v>107.09999999999998</v>
      </c>
    </row>
    <row r="92" spans="1:6" x14ac:dyDescent="0.3">
      <c r="A92" s="21" t="s">
        <v>462</v>
      </c>
      <c r="B92" s="21" t="s">
        <v>770</v>
      </c>
      <c r="C92" s="3">
        <v>119.39999999999998</v>
      </c>
      <c r="D92" s="3">
        <v>29.000000000000004</v>
      </c>
      <c r="E92" s="3">
        <v>72.410000000000011</v>
      </c>
      <c r="F92" s="3">
        <f t="shared" si="3"/>
        <v>220.81</v>
      </c>
    </row>
    <row r="93" spans="1:6" x14ac:dyDescent="0.3">
      <c r="A93" s="21" t="s">
        <v>112</v>
      </c>
      <c r="B93" s="21" t="s">
        <v>771</v>
      </c>
      <c r="C93" s="3">
        <v>620.79000000000008</v>
      </c>
      <c r="D93" s="3">
        <v>81.55</v>
      </c>
      <c r="E93" s="3">
        <v>134.13000000000002</v>
      </c>
      <c r="F93" s="3">
        <f t="shared" si="3"/>
        <v>836.47</v>
      </c>
    </row>
    <row r="94" spans="1:6" x14ac:dyDescent="0.3">
      <c r="A94" s="21" t="s">
        <v>446</v>
      </c>
      <c r="B94" s="21" t="s">
        <v>772</v>
      </c>
      <c r="C94" s="3">
        <v>808.04</v>
      </c>
      <c r="D94" s="3">
        <v>173.15</v>
      </c>
      <c r="E94" s="3">
        <v>278.18999999999994</v>
      </c>
      <c r="F94" s="3">
        <f t="shared" si="3"/>
        <v>1259.3799999999999</v>
      </c>
    </row>
    <row r="95" spans="1:6" x14ac:dyDescent="0.3">
      <c r="A95" s="21" t="s">
        <v>506</v>
      </c>
      <c r="B95" s="21" t="s">
        <v>773</v>
      </c>
      <c r="C95" s="3">
        <v>42783.490000000005</v>
      </c>
      <c r="D95" s="3">
        <v>7145.1200000000008</v>
      </c>
      <c r="E95" s="3">
        <v>12150.86</v>
      </c>
      <c r="F95" s="3">
        <f t="shared" si="3"/>
        <v>62079.470000000008</v>
      </c>
    </row>
    <row r="96" spans="1:6" x14ac:dyDescent="0.3">
      <c r="A96" s="21" t="s">
        <v>196</v>
      </c>
      <c r="B96" s="21" t="s">
        <v>774</v>
      </c>
      <c r="C96" s="3">
        <v>16868.739999999998</v>
      </c>
      <c r="D96" s="3">
        <v>2944.5899999999997</v>
      </c>
      <c r="E96" s="3">
        <v>4511.8200000000006</v>
      </c>
      <c r="F96" s="3">
        <f t="shared" si="3"/>
        <v>24325.149999999998</v>
      </c>
    </row>
    <row r="97" spans="1:6" x14ac:dyDescent="0.3">
      <c r="A97" s="21" t="s">
        <v>184</v>
      </c>
      <c r="B97" s="21" t="s">
        <v>775</v>
      </c>
      <c r="C97" s="3">
        <v>3633.2</v>
      </c>
      <c r="D97" s="3">
        <v>601.22</v>
      </c>
      <c r="E97" s="3">
        <v>781.17</v>
      </c>
      <c r="F97" s="3">
        <f t="shared" si="3"/>
        <v>5015.59</v>
      </c>
    </row>
    <row r="98" spans="1:6" x14ac:dyDescent="0.3">
      <c r="A98" s="21" t="s">
        <v>328</v>
      </c>
      <c r="B98" s="21" t="s">
        <v>776</v>
      </c>
      <c r="C98" s="3">
        <v>2885.4</v>
      </c>
      <c r="D98" s="3">
        <v>614.30999999999995</v>
      </c>
      <c r="E98" s="3">
        <v>1109.99</v>
      </c>
      <c r="F98" s="3">
        <f t="shared" si="3"/>
        <v>4609.7</v>
      </c>
    </row>
    <row r="99" spans="1:6" x14ac:dyDescent="0.3">
      <c r="A99" s="21" t="s">
        <v>234</v>
      </c>
      <c r="B99" s="21" t="s">
        <v>777</v>
      </c>
      <c r="C99" s="3">
        <v>14115.720000000001</v>
      </c>
      <c r="D99" s="3">
        <v>2299.66</v>
      </c>
      <c r="E99" s="3">
        <v>4159.9799999999996</v>
      </c>
      <c r="F99" s="3">
        <f t="shared" si="3"/>
        <v>20575.36</v>
      </c>
    </row>
    <row r="100" spans="1:6" x14ac:dyDescent="0.3">
      <c r="A100" s="21" t="s">
        <v>614</v>
      </c>
      <c r="B100" s="21" t="s">
        <v>778</v>
      </c>
      <c r="C100" s="3">
        <v>904.13</v>
      </c>
      <c r="D100" s="3">
        <v>202.19</v>
      </c>
      <c r="E100" s="3">
        <v>394.75000000000006</v>
      </c>
      <c r="F100" s="3">
        <f t="shared" si="3"/>
        <v>1501.0700000000002</v>
      </c>
    </row>
    <row r="101" spans="1:6" x14ac:dyDescent="0.3">
      <c r="A101" s="21" t="s">
        <v>480</v>
      </c>
      <c r="B101" s="21" t="s">
        <v>779</v>
      </c>
      <c r="C101" s="3">
        <v>12124.869999999999</v>
      </c>
      <c r="D101" s="3">
        <v>1996.7200000000003</v>
      </c>
      <c r="E101" s="3">
        <v>2681.96</v>
      </c>
      <c r="F101" s="3">
        <f t="shared" si="3"/>
        <v>16803.55</v>
      </c>
    </row>
    <row r="102" spans="1:6" x14ac:dyDescent="0.3">
      <c r="A102" s="21" t="s">
        <v>524</v>
      </c>
      <c r="B102" s="21" t="s">
        <v>780</v>
      </c>
      <c r="C102" s="3">
        <v>25.200000000000003</v>
      </c>
      <c r="D102" s="3">
        <v>6.3</v>
      </c>
      <c r="E102" s="3">
        <v>6.6199999999999992</v>
      </c>
      <c r="F102" s="3">
        <f t="shared" si="3"/>
        <v>38.120000000000005</v>
      </c>
    </row>
    <row r="103" spans="1:6" x14ac:dyDescent="0.3">
      <c r="A103" s="21" t="s">
        <v>56</v>
      </c>
      <c r="B103" s="21" t="s">
        <v>781</v>
      </c>
      <c r="C103" s="3">
        <v>13762.860000000002</v>
      </c>
      <c r="D103" s="3">
        <v>2778.55</v>
      </c>
      <c r="E103" s="3">
        <v>5408.0899999999992</v>
      </c>
      <c r="F103" s="3">
        <f t="shared" si="3"/>
        <v>21949.5</v>
      </c>
    </row>
    <row r="104" spans="1:6" x14ac:dyDescent="0.3">
      <c r="A104" s="21" t="s">
        <v>602</v>
      </c>
      <c r="B104" s="21" t="s">
        <v>782</v>
      </c>
      <c r="C104" s="3">
        <v>2032.7100000000003</v>
      </c>
      <c r="D104" s="3">
        <v>372.76</v>
      </c>
      <c r="E104" s="3">
        <v>606.70999999999992</v>
      </c>
      <c r="F104" s="3">
        <f t="shared" si="3"/>
        <v>3012.1800000000003</v>
      </c>
    </row>
    <row r="105" spans="1:6" x14ac:dyDescent="0.3">
      <c r="A105" s="21" t="s">
        <v>492</v>
      </c>
      <c r="B105" s="21" t="s">
        <v>783</v>
      </c>
      <c r="C105" s="3">
        <v>2434.7399999999998</v>
      </c>
      <c r="D105" s="3">
        <v>410.22</v>
      </c>
      <c r="E105" s="3">
        <v>691.55000000000007</v>
      </c>
      <c r="F105" s="3">
        <f t="shared" si="3"/>
        <v>3536.5099999999998</v>
      </c>
    </row>
    <row r="106" spans="1:6" x14ac:dyDescent="0.3">
      <c r="A106" s="21" t="s">
        <v>50</v>
      </c>
      <c r="B106" s="21" t="s">
        <v>784</v>
      </c>
      <c r="C106" s="3">
        <v>14419.25</v>
      </c>
      <c r="D106" s="3">
        <v>2387.81</v>
      </c>
      <c r="E106" s="3">
        <v>4168.8100000000004</v>
      </c>
      <c r="F106" s="3">
        <f t="shared" si="3"/>
        <v>20975.870000000003</v>
      </c>
    </row>
    <row r="107" spans="1:6" x14ac:dyDescent="0.3">
      <c r="A107" s="21" t="s">
        <v>582</v>
      </c>
      <c r="B107" s="21" t="s">
        <v>785</v>
      </c>
      <c r="C107" s="3">
        <v>7411.61</v>
      </c>
      <c r="D107" s="3">
        <v>1332.21</v>
      </c>
      <c r="E107" s="3">
        <v>1965.9299999999998</v>
      </c>
      <c r="F107" s="3">
        <f t="shared" si="3"/>
        <v>10709.75</v>
      </c>
    </row>
    <row r="108" spans="1:6" x14ac:dyDescent="0.3">
      <c r="A108" s="21" t="s">
        <v>528</v>
      </c>
      <c r="B108" s="21" t="s">
        <v>786</v>
      </c>
      <c r="C108" s="3">
        <v>5676.9299999999994</v>
      </c>
      <c r="D108" s="3">
        <v>1051.3900000000001</v>
      </c>
      <c r="E108" s="3">
        <v>1516.7199999999998</v>
      </c>
      <c r="F108" s="3">
        <f t="shared" si="3"/>
        <v>8245.0399999999991</v>
      </c>
    </row>
    <row r="109" spans="1:6" x14ac:dyDescent="0.3">
      <c r="A109" s="21" t="s">
        <v>252</v>
      </c>
      <c r="B109" s="21" t="s">
        <v>787</v>
      </c>
      <c r="C109" s="3">
        <v>15241.749999999998</v>
      </c>
      <c r="D109" s="3">
        <v>3046.0200000000004</v>
      </c>
      <c r="E109" s="3">
        <v>4592.8500000000004</v>
      </c>
      <c r="F109" s="3">
        <f t="shared" si="3"/>
        <v>22880.62</v>
      </c>
    </row>
    <row r="110" spans="1:6" x14ac:dyDescent="0.3">
      <c r="A110" s="21" t="s">
        <v>520</v>
      </c>
      <c r="B110" s="21" t="s">
        <v>788</v>
      </c>
      <c r="C110" s="3">
        <v>7316.5900000000011</v>
      </c>
      <c r="D110" s="3">
        <v>1363.8600000000001</v>
      </c>
      <c r="E110" s="3">
        <v>2383.1600000000003</v>
      </c>
      <c r="F110" s="3">
        <f t="shared" si="3"/>
        <v>11063.61</v>
      </c>
    </row>
    <row r="111" spans="1:6" x14ac:dyDescent="0.3">
      <c r="A111" s="21" t="s">
        <v>286</v>
      </c>
      <c r="B111" s="21" t="s">
        <v>789</v>
      </c>
      <c r="C111" s="3">
        <v>25492.960000000003</v>
      </c>
      <c r="D111" s="3">
        <v>4393.6500000000005</v>
      </c>
      <c r="E111" s="3">
        <v>6639.57</v>
      </c>
      <c r="F111" s="3">
        <f t="shared" si="3"/>
        <v>36526.180000000008</v>
      </c>
    </row>
    <row r="112" spans="1:6" x14ac:dyDescent="0.3">
      <c r="A112" s="21" t="s">
        <v>264</v>
      </c>
      <c r="B112" s="21" t="s">
        <v>790</v>
      </c>
      <c r="C112" s="3">
        <v>21127.620000000003</v>
      </c>
      <c r="D112" s="3">
        <v>3592.5</v>
      </c>
      <c r="E112" s="3">
        <v>5177.8899999999994</v>
      </c>
      <c r="F112" s="3">
        <f t="shared" si="3"/>
        <v>29898.010000000002</v>
      </c>
    </row>
    <row r="113" spans="1:6" x14ac:dyDescent="0.3">
      <c r="A113" s="21" t="s">
        <v>386</v>
      </c>
      <c r="B113" s="21" t="s">
        <v>791</v>
      </c>
      <c r="C113" s="3">
        <v>18146.320000000003</v>
      </c>
      <c r="D113" s="3">
        <v>3187.53</v>
      </c>
      <c r="E113" s="3">
        <v>5569.02</v>
      </c>
      <c r="F113" s="3">
        <f t="shared" si="3"/>
        <v>26902.870000000003</v>
      </c>
    </row>
    <row r="114" spans="1:6" x14ac:dyDescent="0.3">
      <c r="A114" s="36" t="s">
        <v>568</v>
      </c>
      <c r="B114" s="21" t="s">
        <v>569</v>
      </c>
      <c r="C114" s="3">
        <v>0</v>
      </c>
      <c r="D114" s="3">
        <v>0</v>
      </c>
      <c r="E114" s="3">
        <v>235.26</v>
      </c>
      <c r="F114" s="3">
        <f t="shared" si="3"/>
        <v>235.26</v>
      </c>
    </row>
    <row r="115" spans="1:6" x14ac:dyDescent="0.3">
      <c r="A115" s="37" t="s">
        <v>354</v>
      </c>
      <c r="B115" s="21" t="s">
        <v>792</v>
      </c>
      <c r="C115" s="3">
        <v>474.4</v>
      </c>
      <c r="D115" s="3">
        <v>93</v>
      </c>
      <c r="E115" s="3">
        <v>140.10999999999999</v>
      </c>
      <c r="F115" s="3">
        <f t="shared" si="3"/>
        <v>707.51</v>
      </c>
    </row>
    <row r="116" spans="1:6" x14ac:dyDescent="0.3">
      <c r="A116" s="34" t="s">
        <v>564</v>
      </c>
      <c r="B116" s="21" t="s">
        <v>565</v>
      </c>
      <c r="C116" s="3">
        <v>65.2</v>
      </c>
      <c r="D116" s="3">
        <v>153.5</v>
      </c>
      <c r="E116" s="3">
        <v>244.23000000000002</v>
      </c>
      <c r="F116" s="3">
        <f t="shared" si="3"/>
        <v>462.93</v>
      </c>
    </row>
    <row r="117" spans="1:6" x14ac:dyDescent="0.3">
      <c r="A117" s="35" t="s">
        <v>470</v>
      </c>
      <c r="B117" s="21" t="s">
        <v>471</v>
      </c>
      <c r="C117" s="3">
        <v>162.4</v>
      </c>
      <c r="D117" s="3">
        <v>170</v>
      </c>
      <c r="E117" s="3">
        <v>0</v>
      </c>
      <c r="F117" s="3">
        <f t="shared" si="3"/>
        <v>332.4</v>
      </c>
    </row>
    <row r="118" spans="1:6" x14ac:dyDescent="0.3">
      <c r="A118" s="38" t="s">
        <v>474</v>
      </c>
      <c r="B118" s="21" t="s">
        <v>793</v>
      </c>
      <c r="C118" s="3">
        <v>26.2</v>
      </c>
      <c r="D118" s="3">
        <v>46.1</v>
      </c>
      <c r="E118" s="3">
        <v>71.31</v>
      </c>
      <c r="F118" s="3">
        <f t="shared" si="3"/>
        <v>143.60999999999999</v>
      </c>
    </row>
    <row r="119" spans="1:6" x14ac:dyDescent="0.3">
      <c r="A119" s="36" t="s">
        <v>242</v>
      </c>
      <c r="B119" s="35" t="s">
        <v>794</v>
      </c>
      <c r="C119" s="3">
        <v>1039.4000000000001</v>
      </c>
      <c r="D119" s="3">
        <v>0</v>
      </c>
      <c r="E119" s="3">
        <v>0</v>
      </c>
      <c r="F119" s="3">
        <f t="shared" si="3"/>
        <v>1039.4000000000001</v>
      </c>
    </row>
    <row r="120" spans="1:6" x14ac:dyDescent="0.3">
      <c r="A120" s="34" t="s">
        <v>244</v>
      </c>
      <c r="B120" s="35" t="s">
        <v>795</v>
      </c>
      <c r="C120" s="3">
        <v>665.19999999999993</v>
      </c>
      <c r="D120" s="3">
        <v>0</v>
      </c>
      <c r="E120" s="3">
        <v>0</v>
      </c>
      <c r="F120" s="3">
        <f t="shared" si="3"/>
        <v>665.19999999999993</v>
      </c>
    </row>
    <row r="121" spans="1:6" x14ac:dyDescent="0.3">
      <c r="A121" s="34" t="s">
        <v>652</v>
      </c>
      <c r="B121" s="35" t="s">
        <v>796</v>
      </c>
      <c r="C121" s="3">
        <v>0</v>
      </c>
      <c r="D121" s="3">
        <v>0</v>
      </c>
      <c r="E121" s="3">
        <v>141.53</v>
      </c>
      <c r="F121" s="3">
        <f t="shared" si="3"/>
        <v>141.53</v>
      </c>
    </row>
    <row r="122" spans="1:6" x14ac:dyDescent="0.3">
      <c r="A122" s="21" t="s">
        <v>70</v>
      </c>
      <c r="B122" s="21" t="s">
        <v>797</v>
      </c>
      <c r="C122" s="3">
        <v>3639.3799999999997</v>
      </c>
      <c r="D122" s="3">
        <v>495.97</v>
      </c>
      <c r="E122" s="3">
        <v>642.2600000000001</v>
      </c>
      <c r="F122" s="3">
        <f t="shared" si="3"/>
        <v>4777.6099999999997</v>
      </c>
    </row>
    <row r="123" spans="1:6" x14ac:dyDescent="0.3">
      <c r="A123" s="21" t="s">
        <v>52</v>
      </c>
      <c r="B123" s="21" t="s">
        <v>798</v>
      </c>
      <c r="C123" s="3">
        <v>2549.73</v>
      </c>
      <c r="D123" s="3">
        <v>484.7</v>
      </c>
      <c r="E123" s="3">
        <v>921.02</v>
      </c>
      <c r="F123" s="3">
        <f t="shared" si="3"/>
        <v>3955.45</v>
      </c>
    </row>
    <row r="124" spans="1:6" x14ac:dyDescent="0.3">
      <c r="A124" s="21" t="s">
        <v>376</v>
      </c>
      <c r="B124" s="21" t="s">
        <v>799</v>
      </c>
      <c r="C124" s="3">
        <v>4179.96</v>
      </c>
      <c r="D124" s="3">
        <v>701.29</v>
      </c>
      <c r="E124" s="3">
        <v>1235.6500000000001</v>
      </c>
      <c r="F124" s="3">
        <f t="shared" si="3"/>
        <v>6116.9</v>
      </c>
    </row>
    <row r="125" spans="1:6" x14ac:dyDescent="0.3">
      <c r="A125" s="21" t="s">
        <v>97</v>
      </c>
      <c r="B125" s="21" t="s">
        <v>800</v>
      </c>
      <c r="C125" s="3">
        <v>8761.869999999999</v>
      </c>
      <c r="D125" s="3">
        <v>1483.29</v>
      </c>
      <c r="E125" s="3">
        <v>2326.7999999999997</v>
      </c>
      <c r="F125" s="3">
        <f t="shared" si="3"/>
        <v>12571.96</v>
      </c>
    </row>
    <row r="126" spans="1:6" x14ac:dyDescent="0.3">
      <c r="A126" s="21" t="s">
        <v>534</v>
      </c>
      <c r="B126" s="21" t="s">
        <v>801</v>
      </c>
      <c r="C126" s="3">
        <v>7616.7300000000014</v>
      </c>
      <c r="D126" s="3">
        <v>1030.3499999999999</v>
      </c>
      <c r="E126" s="3">
        <v>1434.9299999999998</v>
      </c>
      <c r="F126" s="3">
        <f t="shared" si="3"/>
        <v>10082.010000000002</v>
      </c>
    </row>
    <row r="127" spans="1:6" x14ac:dyDescent="0.3">
      <c r="A127" s="34" t="s">
        <v>92</v>
      </c>
      <c r="B127" s="35" t="s">
        <v>802</v>
      </c>
      <c r="C127" s="3">
        <v>605.5</v>
      </c>
      <c r="D127" s="3">
        <v>71.699999999999989</v>
      </c>
      <c r="E127" s="3">
        <v>0</v>
      </c>
      <c r="F127" s="3">
        <f t="shared" si="3"/>
        <v>677.2</v>
      </c>
    </row>
    <row r="128" spans="1:6" x14ac:dyDescent="0.3">
      <c r="A128" s="37" t="s">
        <v>576</v>
      </c>
      <c r="B128" s="21" t="s">
        <v>803</v>
      </c>
      <c r="C128" s="3">
        <v>6.6</v>
      </c>
      <c r="D128" s="3">
        <v>20.9</v>
      </c>
      <c r="E128" s="3">
        <v>44.769999999999996</v>
      </c>
      <c r="F128" s="3">
        <f t="shared" si="3"/>
        <v>72.269999999999982</v>
      </c>
    </row>
    <row r="129" spans="1:6" x14ac:dyDescent="0.3">
      <c r="A129" s="21" t="s">
        <v>150</v>
      </c>
      <c r="B129" s="21" t="s">
        <v>804</v>
      </c>
      <c r="C129" s="3">
        <v>70</v>
      </c>
      <c r="D129" s="3">
        <v>0</v>
      </c>
      <c r="E129" s="3">
        <v>0</v>
      </c>
      <c r="F129" s="3">
        <f t="shared" si="3"/>
        <v>70</v>
      </c>
    </row>
    <row r="130" spans="1:6" x14ac:dyDescent="0.3">
      <c r="A130" s="21" t="s">
        <v>170</v>
      </c>
      <c r="B130" s="21" t="s">
        <v>805</v>
      </c>
      <c r="C130" s="3">
        <v>55.87</v>
      </c>
      <c r="D130" s="3">
        <v>17.48</v>
      </c>
      <c r="E130" s="3">
        <v>25.810000000000002</v>
      </c>
      <c r="F130" s="3">
        <f t="shared" si="3"/>
        <v>99.16</v>
      </c>
    </row>
    <row r="131" spans="1:6" x14ac:dyDescent="0.3">
      <c r="A131" s="21" t="s">
        <v>588</v>
      </c>
      <c r="B131" s="21" t="s">
        <v>806</v>
      </c>
      <c r="C131" s="3">
        <v>286.34000000000003</v>
      </c>
      <c r="D131" s="3">
        <v>28.3</v>
      </c>
      <c r="E131" s="3">
        <v>26.35</v>
      </c>
      <c r="F131" s="3">
        <f t="shared" si="3"/>
        <v>340.99</v>
      </c>
    </row>
    <row r="132" spans="1:6" x14ac:dyDescent="0.3">
      <c r="A132" s="21" t="s">
        <v>176</v>
      </c>
      <c r="B132" s="21" t="s">
        <v>807</v>
      </c>
      <c r="C132" s="3">
        <v>2613.9299999999998</v>
      </c>
      <c r="D132" s="3">
        <v>478.62</v>
      </c>
      <c r="E132" s="3">
        <v>620.34999999999991</v>
      </c>
      <c r="F132" s="3">
        <f t="shared" si="3"/>
        <v>3712.8999999999996</v>
      </c>
    </row>
    <row r="133" spans="1:6" x14ac:dyDescent="0.3">
      <c r="A133" s="21" t="s">
        <v>270</v>
      </c>
      <c r="B133" s="21" t="s">
        <v>808</v>
      </c>
      <c r="C133" s="3">
        <v>485.4</v>
      </c>
      <c r="D133" s="3">
        <v>69.81</v>
      </c>
      <c r="E133" s="3">
        <v>123.32</v>
      </c>
      <c r="F133" s="3">
        <f t="shared" ref="F133:F196" si="4">E133+D133+C133</f>
        <v>678.53</v>
      </c>
    </row>
    <row r="134" spans="1:6" x14ac:dyDescent="0.3">
      <c r="A134" s="21" t="s">
        <v>116</v>
      </c>
      <c r="B134" s="21" t="s">
        <v>809</v>
      </c>
      <c r="C134" s="3">
        <v>789</v>
      </c>
      <c r="D134" s="3">
        <v>154.77000000000001</v>
      </c>
      <c r="E134" s="3">
        <v>172.76</v>
      </c>
      <c r="F134" s="3">
        <f t="shared" si="4"/>
        <v>1116.53</v>
      </c>
    </row>
    <row r="135" spans="1:6" x14ac:dyDescent="0.3">
      <c r="A135" s="21" t="s">
        <v>664</v>
      </c>
      <c r="B135" s="21" t="s">
        <v>810</v>
      </c>
      <c r="C135" s="3">
        <v>59.1</v>
      </c>
      <c r="D135" s="3">
        <v>10.6</v>
      </c>
      <c r="E135" s="3">
        <v>16.690000000000001</v>
      </c>
      <c r="F135" s="3">
        <f t="shared" si="4"/>
        <v>86.39</v>
      </c>
    </row>
    <row r="136" spans="1:6" x14ac:dyDescent="0.3">
      <c r="A136" s="21" t="s">
        <v>64</v>
      </c>
      <c r="B136" s="21" t="s">
        <v>811</v>
      </c>
      <c r="C136" s="3">
        <v>94</v>
      </c>
      <c r="D136" s="3">
        <v>17.100000000000001</v>
      </c>
      <c r="E136" s="3">
        <v>26.1</v>
      </c>
      <c r="F136" s="3">
        <f t="shared" si="4"/>
        <v>137.19999999999999</v>
      </c>
    </row>
    <row r="137" spans="1:6" x14ac:dyDescent="0.3">
      <c r="A137" s="21" t="s">
        <v>95</v>
      </c>
      <c r="B137" s="21" t="s">
        <v>812</v>
      </c>
      <c r="C137" s="3">
        <v>114.8</v>
      </c>
      <c r="D137" s="3">
        <v>21.1</v>
      </c>
      <c r="E137" s="3">
        <v>0</v>
      </c>
      <c r="F137" s="3">
        <f t="shared" si="4"/>
        <v>135.9</v>
      </c>
    </row>
    <row r="138" spans="1:6" x14ac:dyDescent="0.3">
      <c r="A138" s="21" t="s">
        <v>600</v>
      </c>
      <c r="B138" s="21" t="s">
        <v>813</v>
      </c>
      <c r="C138" s="3">
        <v>150.73000000000002</v>
      </c>
      <c r="D138" s="3">
        <v>28.07</v>
      </c>
      <c r="E138" s="3">
        <v>66.489999999999995</v>
      </c>
      <c r="F138" s="3">
        <f t="shared" si="4"/>
        <v>245.29000000000002</v>
      </c>
    </row>
    <row r="139" spans="1:6" x14ac:dyDescent="0.3">
      <c r="A139" s="21" t="s">
        <v>210</v>
      </c>
      <c r="B139" s="21" t="s">
        <v>814</v>
      </c>
      <c r="C139" s="3">
        <v>32.200000000000003</v>
      </c>
      <c r="D139" s="3">
        <v>9.9</v>
      </c>
      <c r="E139" s="3">
        <v>28</v>
      </c>
      <c r="F139" s="3">
        <f t="shared" si="4"/>
        <v>70.099999999999994</v>
      </c>
    </row>
    <row r="140" spans="1:6" x14ac:dyDescent="0.3">
      <c r="A140" s="21" t="s">
        <v>272</v>
      </c>
      <c r="B140" s="21" t="s">
        <v>815</v>
      </c>
      <c r="C140" s="3">
        <v>81.7</v>
      </c>
      <c r="D140" s="3">
        <v>10.399999999999999</v>
      </c>
      <c r="E140" s="3">
        <v>27.63</v>
      </c>
      <c r="F140" s="3">
        <f t="shared" si="4"/>
        <v>119.73</v>
      </c>
    </row>
    <row r="141" spans="1:6" x14ac:dyDescent="0.3">
      <c r="A141" s="21" t="s">
        <v>496</v>
      </c>
      <c r="B141" s="21" t="s">
        <v>816</v>
      </c>
      <c r="C141" s="3">
        <v>38.700000000000003</v>
      </c>
      <c r="D141" s="3">
        <v>0</v>
      </c>
      <c r="E141" s="3">
        <v>0</v>
      </c>
      <c r="F141" s="3">
        <f t="shared" si="4"/>
        <v>38.700000000000003</v>
      </c>
    </row>
    <row r="142" spans="1:6" x14ac:dyDescent="0.3">
      <c r="A142" s="21" t="s">
        <v>212</v>
      </c>
      <c r="B142" s="21" t="s">
        <v>817</v>
      </c>
      <c r="C142" s="3">
        <v>657.63</v>
      </c>
      <c r="D142" s="3">
        <v>110.49999999999999</v>
      </c>
      <c r="E142" s="3">
        <v>212.31000000000009</v>
      </c>
      <c r="F142" s="3">
        <f t="shared" si="4"/>
        <v>980.44</v>
      </c>
    </row>
    <row r="143" spans="1:6" x14ac:dyDescent="0.3">
      <c r="A143" s="21" t="s">
        <v>650</v>
      </c>
      <c r="B143" s="21" t="s">
        <v>818</v>
      </c>
      <c r="C143" s="3">
        <v>847.73</v>
      </c>
      <c r="D143" s="3">
        <v>172.56</v>
      </c>
      <c r="E143" s="3">
        <v>278.43</v>
      </c>
      <c r="F143" s="3">
        <f t="shared" si="4"/>
        <v>1298.72</v>
      </c>
    </row>
    <row r="144" spans="1:6" x14ac:dyDescent="0.3">
      <c r="A144" s="21" t="s">
        <v>306</v>
      </c>
      <c r="B144" s="21" t="s">
        <v>819</v>
      </c>
      <c r="C144" s="3">
        <v>175.98000000000002</v>
      </c>
      <c r="D144" s="3">
        <v>25.700000000000003</v>
      </c>
      <c r="E144" s="3">
        <v>53.239999999999995</v>
      </c>
      <c r="F144" s="3">
        <f t="shared" si="4"/>
        <v>254.92000000000002</v>
      </c>
    </row>
    <row r="145" spans="1:6" x14ac:dyDescent="0.3">
      <c r="A145" s="21" t="s">
        <v>360</v>
      </c>
      <c r="B145" s="21" t="s">
        <v>820</v>
      </c>
      <c r="C145" s="3">
        <v>603.25</v>
      </c>
      <c r="D145" s="3">
        <v>107.25</v>
      </c>
      <c r="E145" s="3">
        <v>143.74000000000004</v>
      </c>
      <c r="F145" s="3">
        <f t="shared" si="4"/>
        <v>854.24</v>
      </c>
    </row>
    <row r="146" spans="1:6" x14ac:dyDescent="0.3">
      <c r="A146" s="21" t="s">
        <v>188</v>
      </c>
      <c r="B146" s="21" t="s">
        <v>821</v>
      </c>
      <c r="C146" s="3">
        <v>88</v>
      </c>
      <c r="D146" s="3">
        <v>0</v>
      </c>
      <c r="E146" s="3">
        <v>0</v>
      </c>
      <c r="F146" s="3">
        <f t="shared" si="4"/>
        <v>88</v>
      </c>
    </row>
    <row r="147" spans="1:6" x14ac:dyDescent="0.3">
      <c r="A147" s="21" t="s">
        <v>344</v>
      </c>
      <c r="B147" s="21" t="s">
        <v>822</v>
      </c>
      <c r="C147" s="3">
        <v>483.5</v>
      </c>
      <c r="D147" s="3">
        <v>75.849999999999994</v>
      </c>
      <c r="E147" s="3">
        <v>136.29000000000002</v>
      </c>
      <c r="F147" s="3">
        <f t="shared" si="4"/>
        <v>695.64</v>
      </c>
    </row>
    <row r="148" spans="1:6" x14ac:dyDescent="0.3">
      <c r="A148" s="21" t="s">
        <v>340</v>
      </c>
      <c r="B148" s="21" t="s">
        <v>823</v>
      </c>
      <c r="C148" s="3">
        <v>377.8</v>
      </c>
      <c r="D148" s="3">
        <v>20.46</v>
      </c>
      <c r="E148" s="3">
        <v>45.11</v>
      </c>
      <c r="F148" s="3">
        <f t="shared" si="4"/>
        <v>443.37</v>
      </c>
    </row>
    <row r="149" spans="1:6" x14ac:dyDescent="0.3">
      <c r="A149" s="21" t="s">
        <v>40</v>
      </c>
      <c r="B149" s="21" t="s">
        <v>824</v>
      </c>
      <c r="C149" s="3">
        <v>478.75</v>
      </c>
      <c r="D149" s="3">
        <v>96.72</v>
      </c>
      <c r="E149" s="3">
        <v>160.25</v>
      </c>
      <c r="F149" s="3">
        <f t="shared" si="4"/>
        <v>735.72</v>
      </c>
    </row>
    <row r="150" spans="1:6" x14ac:dyDescent="0.3">
      <c r="A150" s="21" t="s">
        <v>660</v>
      </c>
      <c r="B150" s="21" t="s">
        <v>825</v>
      </c>
      <c r="C150" s="3">
        <v>713.86000000000013</v>
      </c>
      <c r="D150" s="3">
        <v>105.12</v>
      </c>
      <c r="E150" s="3">
        <v>131.06</v>
      </c>
      <c r="F150" s="3">
        <f t="shared" si="4"/>
        <v>950.04000000000019</v>
      </c>
    </row>
    <row r="151" spans="1:6" x14ac:dyDescent="0.3">
      <c r="A151" s="21" t="s">
        <v>68</v>
      </c>
      <c r="B151" s="21" t="s">
        <v>826</v>
      </c>
      <c r="C151" s="3">
        <v>87.28</v>
      </c>
      <c r="D151" s="3">
        <v>21.3</v>
      </c>
      <c r="E151" s="3">
        <v>0</v>
      </c>
      <c r="F151" s="3">
        <f t="shared" si="4"/>
        <v>108.58</v>
      </c>
    </row>
    <row r="152" spans="1:6" x14ac:dyDescent="0.3">
      <c r="A152" s="21" t="s">
        <v>590</v>
      </c>
      <c r="B152" s="21" t="s">
        <v>827</v>
      </c>
      <c r="C152" s="3">
        <v>731.67000000000007</v>
      </c>
      <c r="D152" s="3">
        <v>89.440000000000012</v>
      </c>
      <c r="E152" s="3">
        <v>141.21</v>
      </c>
      <c r="F152" s="3">
        <f t="shared" si="4"/>
        <v>962.32000000000016</v>
      </c>
    </row>
    <row r="153" spans="1:6" x14ac:dyDescent="0.3">
      <c r="A153" s="21" t="s">
        <v>406</v>
      </c>
      <c r="B153" s="21" t="s">
        <v>828</v>
      </c>
      <c r="C153" s="3">
        <v>715.90000000000009</v>
      </c>
      <c r="D153" s="3">
        <v>119.39999999999999</v>
      </c>
      <c r="E153" s="3">
        <v>129.20000000000002</v>
      </c>
      <c r="F153" s="3">
        <f t="shared" si="4"/>
        <v>964.50000000000011</v>
      </c>
    </row>
    <row r="154" spans="1:6" x14ac:dyDescent="0.3">
      <c r="A154" s="21" t="s">
        <v>434</v>
      </c>
      <c r="B154" s="21" t="s">
        <v>829</v>
      </c>
      <c r="C154" s="3">
        <v>254.05</v>
      </c>
      <c r="D154" s="3">
        <v>28.15</v>
      </c>
      <c r="E154" s="3">
        <v>47.65</v>
      </c>
      <c r="F154" s="3">
        <f t="shared" si="4"/>
        <v>329.85</v>
      </c>
    </row>
    <row r="155" spans="1:6" x14ac:dyDescent="0.3">
      <c r="A155" s="21" t="s">
        <v>103</v>
      </c>
      <c r="B155" s="21" t="s">
        <v>830</v>
      </c>
      <c r="C155" s="3">
        <v>2284.4199999999996</v>
      </c>
      <c r="D155" s="3">
        <v>428.92</v>
      </c>
      <c r="E155" s="3">
        <v>646.16000000000008</v>
      </c>
      <c r="F155" s="3">
        <f t="shared" si="4"/>
        <v>3359.5</v>
      </c>
    </row>
    <row r="156" spans="1:6" x14ac:dyDescent="0.3">
      <c r="A156" s="21" t="s">
        <v>646</v>
      </c>
      <c r="B156" s="21" t="s">
        <v>831</v>
      </c>
      <c r="C156" s="3">
        <v>290.51</v>
      </c>
      <c r="D156" s="3">
        <v>38.290000000000006</v>
      </c>
      <c r="E156" s="3">
        <v>77.27000000000001</v>
      </c>
      <c r="F156" s="3">
        <f t="shared" si="4"/>
        <v>406.07</v>
      </c>
    </row>
    <row r="157" spans="1:6" x14ac:dyDescent="0.3">
      <c r="A157" s="21" t="s">
        <v>101</v>
      </c>
      <c r="B157" s="21" t="s">
        <v>832</v>
      </c>
      <c r="C157" s="3">
        <v>2868.13</v>
      </c>
      <c r="D157" s="3">
        <v>496.66999999999996</v>
      </c>
      <c r="E157" s="3">
        <v>632.20999999999981</v>
      </c>
      <c r="F157" s="3">
        <f t="shared" si="4"/>
        <v>3997.0099999999998</v>
      </c>
    </row>
    <row r="158" spans="1:6" x14ac:dyDescent="0.3">
      <c r="A158" s="21" t="s">
        <v>544</v>
      </c>
      <c r="B158" s="21" t="s">
        <v>833</v>
      </c>
      <c r="C158" s="3">
        <v>65.5</v>
      </c>
      <c r="D158" s="3">
        <v>0</v>
      </c>
      <c r="E158" s="3">
        <v>23.36</v>
      </c>
      <c r="F158" s="3">
        <f t="shared" si="4"/>
        <v>88.86</v>
      </c>
    </row>
    <row r="159" spans="1:6" x14ac:dyDescent="0.3">
      <c r="A159" s="21" t="s">
        <v>478</v>
      </c>
      <c r="B159" s="21" t="s">
        <v>834</v>
      </c>
      <c r="C159" s="3">
        <v>595.09000000000015</v>
      </c>
      <c r="D159" s="3">
        <v>92.54</v>
      </c>
      <c r="E159" s="3">
        <v>152.94999999999999</v>
      </c>
      <c r="F159" s="3">
        <f t="shared" si="4"/>
        <v>840.58000000000015</v>
      </c>
    </row>
    <row r="160" spans="1:6" x14ac:dyDescent="0.3">
      <c r="A160" s="21" t="s">
        <v>42</v>
      </c>
      <c r="B160" s="21" t="s">
        <v>835</v>
      </c>
      <c r="C160" s="3">
        <v>96.72</v>
      </c>
      <c r="D160" s="3">
        <v>17.7</v>
      </c>
      <c r="E160" s="3">
        <v>17.16</v>
      </c>
      <c r="F160" s="3">
        <f t="shared" si="4"/>
        <v>131.57999999999998</v>
      </c>
    </row>
    <row r="161" spans="1:6" x14ac:dyDescent="0.3">
      <c r="A161" s="21" t="s">
        <v>144</v>
      </c>
      <c r="B161" s="21" t="s">
        <v>836</v>
      </c>
      <c r="C161" s="3">
        <v>67.3</v>
      </c>
      <c r="D161" s="3">
        <v>15.83</v>
      </c>
      <c r="E161" s="3">
        <v>29.89</v>
      </c>
      <c r="F161" s="3">
        <f t="shared" si="4"/>
        <v>113.02</v>
      </c>
    </row>
    <row r="162" spans="1:6" x14ac:dyDescent="0.3">
      <c r="A162" s="21" t="s">
        <v>398</v>
      </c>
      <c r="B162" s="21" t="s">
        <v>837</v>
      </c>
      <c r="C162" s="3">
        <v>172.14</v>
      </c>
      <c r="D162" s="3">
        <v>33.6</v>
      </c>
      <c r="E162" s="3">
        <v>53.73</v>
      </c>
      <c r="F162" s="3">
        <f t="shared" si="4"/>
        <v>259.46999999999997</v>
      </c>
    </row>
    <row r="163" spans="1:6" x14ac:dyDescent="0.3">
      <c r="A163" s="21" t="s">
        <v>654</v>
      </c>
      <c r="B163" s="21" t="s">
        <v>838</v>
      </c>
      <c r="C163" s="3">
        <v>150.12</v>
      </c>
      <c r="D163" s="3">
        <v>26.65</v>
      </c>
      <c r="E163" s="3">
        <v>80.410000000000011</v>
      </c>
      <c r="F163" s="3">
        <f t="shared" si="4"/>
        <v>257.18</v>
      </c>
    </row>
    <row r="164" spans="1:6" x14ac:dyDescent="0.3">
      <c r="A164" s="21" t="s">
        <v>230</v>
      </c>
      <c r="B164" s="21" t="s">
        <v>839</v>
      </c>
      <c r="C164" s="3">
        <v>140.50000000000003</v>
      </c>
      <c r="D164" s="3">
        <v>14.700000000000001</v>
      </c>
      <c r="E164" s="3">
        <v>20.5</v>
      </c>
      <c r="F164" s="3">
        <f t="shared" si="4"/>
        <v>175.70000000000005</v>
      </c>
    </row>
    <row r="165" spans="1:6" x14ac:dyDescent="0.3">
      <c r="A165" s="21" t="s">
        <v>154</v>
      </c>
      <c r="B165" s="21" t="s">
        <v>840</v>
      </c>
      <c r="C165" s="3">
        <v>516.31999999999994</v>
      </c>
      <c r="D165" s="3">
        <v>70.95</v>
      </c>
      <c r="E165" s="3">
        <v>115.66999999999999</v>
      </c>
      <c r="F165" s="3">
        <f t="shared" si="4"/>
        <v>702.93999999999994</v>
      </c>
    </row>
    <row r="166" spans="1:6" x14ac:dyDescent="0.3">
      <c r="A166" s="21" t="s">
        <v>538</v>
      </c>
      <c r="B166" s="21" t="s">
        <v>841</v>
      </c>
      <c r="C166" s="3">
        <v>283.09999999999997</v>
      </c>
      <c r="D166" s="3">
        <v>15.3</v>
      </c>
      <c r="E166" s="3">
        <v>0</v>
      </c>
      <c r="F166" s="3">
        <f t="shared" si="4"/>
        <v>298.39999999999998</v>
      </c>
    </row>
    <row r="167" spans="1:6" x14ac:dyDescent="0.3">
      <c r="A167" s="21" t="s">
        <v>222</v>
      </c>
      <c r="B167" s="21" t="s">
        <v>842</v>
      </c>
      <c r="C167" s="3">
        <v>282.5</v>
      </c>
      <c r="D167" s="3">
        <v>60.4</v>
      </c>
      <c r="E167" s="3">
        <v>0</v>
      </c>
      <c r="F167" s="3">
        <f t="shared" si="4"/>
        <v>342.9</v>
      </c>
    </row>
    <row r="168" spans="1:6" x14ac:dyDescent="0.3">
      <c r="A168" s="21" t="s">
        <v>518</v>
      </c>
      <c r="B168" s="21" t="s">
        <v>843</v>
      </c>
      <c r="C168" s="3">
        <v>3151.25</v>
      </c>
      <c r="D168" s="3">
        <v>466.53</v>
      </c>
      <c r="E168" s="3">
        <v>790.98999999999978</v>
      </c>
      <c r="F168" s="3">
        <f t="shared" si="4"/>
        <v>4408.7699999999995</v>
      </c>
    </row>
    <row r="169" spans="1:6" x14ac:dyDescent="0.3">
      <c r="A169" s="21" t="s">
        <v>316</v>
      </c>
      <c r="B169" s="21" t="s">
        <v>844</v>
      </c>
      <c r="C169" s="3">
        <v>161.50000000000003</v>
      </c>
      <c r="D169" s="3">
        <v>20.080000000000009</v>
      </c>
      <c r="E169" s="3">
        <v>20.03</v>
      </c>
      <c r="F169" s="3">
        <f t="shared" si="4"/>
        <v>201.61000000000004</v>
      </c>
    </row>
    <row r="170" spans="1:6" x14ac:dyDescent="0.3">
      <c r="A170" s="21" t="s">
        <v>440</v>
      </c>
      <c r="B170" s="21" t="s">
        <v>845</v>
      </c>
      <c r="C170" s="3">
        <v>883.3599999999999</v>
      </c>
      <c r="D170" s="3">
        <v>165.10000000000002</v>
      </c>
      <c r="E170" s="3">
        <v>0</v>
      </c>
      <c r="F170" s="3">
        <f t="shared" si="4"/>
        <v>1048.46</v>
      </c>
    </row>
    <row r="171" spans="1:6" x14ac:dyDescent="0.3">
      <c r="A171" s="21" t="s">
        <v>378</v>
      </c>
      <c r="B171" s="21" t="s">
        <v>846</v>
      </c>
      <c r="C171" s="3">
        <v>1811.4499999999998</v>
      </c>
      <c r="D171" s="3">
        <v>236.34</v>
      </c>
      <c r="E171" s="3">
        <v>401.53999999999996</v>
      </c>
      <c r="F171" s="3">
        <f t="shared" si="4"/>
        <v>2449.33</v>
      </c>
    </row>
    <row r="172" spans="1:6" x14ac:dyDescent="0.3">
      <c r="A172" s="21" t="s">
        <v>238</v>
      </c>
      <c r="B172" s="21" t="s">
        <v>847</v>
      </c>
      <c r="C172" s="3">
        <v>417.6</v>
      </c>
      <c r="D172" s="3">
        <v>68.27</v>
      </c>
      <c r="E172" s="3">
        <v>0</v>
      </c>
      <c r="F172" s="3">
        <f t="shared" si="4"/>
        <v>485.87</v>
      </c>
    </row>
    <row r="173" spans="1:6" x14ac:dyDescent="0.3">
      <c r="A173" s="21" t="s">
        <v>364</v>
      </c>
      <c r="B173" s="21" t="s">
        <v>848</v>
      </c>
      <c r="C173" s="3">
        <v>164.09999999999997</v>
      </c>
      <c r="D173" s="3">
        <v>21.1</v>
      </c>
      <c r="E173" s="3">
        <v>0</v>
      </c>
      <c r="F173" s="3">
        <f t="shared" si="4"/>
        <v>185.19999999999996</v>
      </c>
    </row>
    <row r="174" spans="1:6" x14ac:dyDescent="0.3">
      <c r="A174" s="21" t="s">
        <v>404</v>
      </c>
      <c r="B174" s="21" t="s">
        <v>849</v>
      </c>
      <c r="C174" s="3">
        <v>1412.5500000000002</v>
      </c>
      <c r="D174" s="3">
        <v>230.76999999999995</v>
      </c>
      <c r="E174" s="3">
        <v>301.50000000000006</v>
      </c>
      <c r="F174" s="3">
        <f t="shared" si="4"/>
        <v>1944.8200000000002</v>
      </c>
    </row>
    <row r="175" spans="1:6" x14ac:dyDescent="0.3">
      <c r="A175" s="21" t="s">
        <v>400</v>
      </c>
      <c r="B175" s="21" t="s">
        <v>850</v>
      </c>
      <c r="C175" s="3">
        <v>745.08</v>
      </c>
      <c r="D175" s="3">
        <v>148.16999999999999</v>
      </c>
      <c r="E175" s="3">
        <v>215.09000000000003</v>
      </c>
      <c r="F175" s="3">
        <f t="shared" si="4"/>
        <v>1108.3400000000001</v>
      </c>
    </row>
    <row r="176" spans="1:6" x14ac:dyDescent="0.3">
      <c r="A176" s="21" t="s">
        <v>72</v>
      </c>
      <c r="B176" s="21" t="s">
        <v>851</v>
      </c>
      <c r="C176" s="3">
        <v>788.4</v>
      </c>
      <c r="D176" s="3">
        <v>165.3</v>
      </c>
      <c r="E176" s="3">
        <v>197.17000000000002</v>
      </c>
      <c r="F176" s="3">
        <f t="shared" si="4"/>
        <v>1150.8699999999999</v>
      </c>
    </row>
    <row r="177" spans="1:6" x14ac:dyDescent="0.3">
      <c r="A177" s="21" t="s">
        <v>430</v>
      </c>
      <c r="B177" s="21" t="s">
        <v>852</v>
      </c>
      <c r="C177" s="3">
        <v>214.6</v>
      </c>
      <c r="D177" s="3">
        <v>38.61</v>
      </c>
      <c r="E177" s="3">
        <v>68.41</v>
      </c>
      <c r="F177" s="3">
        <f t="shared" si="4"/>
        <v>321.62</v>
      </c>
    </row>
    <row r="178" spans="1:6" x14ac:dyDescent="0.3">
      <c r="A178" s="21" t="s">
        <v>332</v>
      </c>
      <c r="B178" s="21" t="s">
        <v>853</v>
      </c>
      <c r="C178" s="3">
        <v>631.79999999999995</v>
      </c>
      <c r="D178" s="3">
        <v>104.89000000000001</v>
      </c>
      <c r="E178" s="3">
        <v>157.90000000000003</v>
      </c>
      <c r="F178" s="3">
        <f t="shared" si="4"/>
        <v>894.59</v>
      </c>
    </row>
    <row r="179" spans="1:6" x14ac:dyDescent="0.3">
      <c r="A179" s="21" t="s">
        <v>592</v>
      </c>
      <c r="B179" s="21" t="s">
        <v>854</v>
      </c>
      <c r="C179" s="3">
        <v>811.09999999999991</v>
      </c>
      <c r="D179" s="3">
        <v>151.23999999999998</v>
      </c>
      <c r="E179" s="3">
        <v>270.22000000000003</v>
      </c>
      <c r="F179" s="3">
        <f t="shared" si="4"/>
        <v>1232.56</v>
      </c>
    </row>
    <row r="180" spans="1:6" x14ac:dyDescent="0.3">
      <c r="A180" s="21" t="s">
        <v>418</v>
      </c>
      <c r="B180" s="21" t="s">
        <v>855</v>
      </c>
      <c r="C180" s="3">
        <v>397.95</v>
      </c>
      <c r="D180" s="3">
        <v>76.67</v>
      </c>
      <c r="E180" s="3">
        <v>106.54</v>
      </c>
      <c r="F180" s="3">
        <f t="shared" si="4"/>
        <v>581.16</v>
      </c>
    </row>
    <row r="181" spans="1:6" x14ac:dyDescent="0.3">
      <c r="A181" s="21" t="s">
        <v>394</v>
      </c>
      <c r="B181" s="21" t="s">
        <v>856</v>
      </c>
      <c r="C181" s="3">
        <v>783.23</v>
      </c>
      <c r="D181" s="3">
        <v>169.99</v>
      </c>
      <c r="E181" s="3">
        <v>172.46999999999997</v>
      </c>
      <c r="F181" s="3">
        <f t="shared" si="4"/>
        <v>1125.69</v>
      </c>
    </row>
    <row r="182" spans="1:6" x14ac:dyDescent="0.3">
      <c r="A182" s="21" t="s">
        <v>476</v>
      </c>
      <c r="B182" s="21" t="s">
        <v>857</v>
      </c>
      <c r="C182" s="3">
        <v>339.12</v>
      </c>
      <c r="D182" s="3">
        <v>81.800000000000011</v>
      </c>
      <c r="E182" s="3">
        <v>123.91999999999999</v>
      </c>
      <c r="F182" s="3">
        <f t="shared" si="4"/>
        <v>544.84</v>
      </c>
    </row>
    <row r="183" spans="1:6" x14ac:dyDescent="0.3">
      <c r="A183" s="21" t="s">
        <v>532</v>
      </c>
      <c r="B183" s="21" t="s">
        <v>858</v>
      </c>
      <c r="C183" s="3">
        <v>461.11</v>
      </c>
      <c r="D183" s="3">
        <v>70.78</v>
      </c>
      <c r="E183" s="3">
        <v>125.31000000000002</v>
      </c>
      <c r="F183" s="3">
        <f t="shared" si="4"/>
        <v>657.2</v>
      </c>
    </row>
    <row r="184" spans="1:6" x14ac:dyDescent="0.3">
      <c r="A184" s="21" t="s">
        <v>362</v>
      </c>
      <c r="B184" s="21" t="s">
        <v>859</v>
      </c>
      <c r="C184" s="3">
        <v>234.67000000000002</v>
      </c>
      <c r="D184" s="3">
        <v>53.29</v>
      </c>
      <c r="E184" s="3">
        <v>80.300000000000011</v>
      </c>
      <c r="F184" s="3">
        <f t="shared" si="4"/>
        <v>368.26</v>
      </c>
    </row>
    <row r="185" spans="1:6" x14ac:dyDescent="0.3">
      <c r="A185" s="21" t="s">
        <v>656</v>
      </c>
      <c r="B185" s="21" t="s">
        <v>860</v>
      </c>
      <c r="C185" s="3">
        <v>285.79999999999995</v>
      </c>
      <c r="D185" s="3">
        <v>48.46</v>
      </c>
      <c r="E185" s="3">
        <v>76.08</v>
      </c>
      <c r="F185" s="3">
        <f t="shared" si="4"/>
        <v>410.33999999999992</v>
      </c>
    </row>
    <row r="186" spans="1:6" x14ac:dyDescent="0.3">
      <c r="A186" s="21" t="s">
        <v>380</v>
      </c>
      <c r="B186" s="21" t="s">
        <v>861</v>
      </c>
      <c r="C186" s="3">
        <v>51.7</v>
      </c>
      <c r="D186" s="3">
        <v>17.600000000000001</v>
      </c>
      <c r="E186" s="3">
        <v>16.729999999999997</v>
      </c>
      <c r="F186" s="3">
        <f t="shared" si="4"/>
        <v>86.03</v>
      </c>
    </row>
    <row r="187" spans="1:6" x14ac:dyDescent="0.3">
      <c r="A187" s="21" t="s">
        <v>366</v>
      </c>
      <c r="B187" s="21" t="s">
        <v>862</v>
      </c>
      <c r="C187" s="3">
        <v>738.62999999999988</v>
      </c>
      <c r="D187" s="3">
        <v>122.36000000000001</v>
      </c>
      <c r="E187" s="3">
        <v>195.86</v>
      </c>
      <c r="F187" s="3">
        <f t="shared" si="4"/>
        <v>1056.8499999999999</v>
      </c>
    </row>
    <row r="188" spans="1:6" x14ac:dyDescent="0.3">
      <c r="A188" s="21" t="s">
        <v>148</v>
      </c>
      <c r="B188" s="21" t="s">
        <v>863</v>
      </c>
      <c r="C188" s="3">
        <v>211.17000000000002</v>
      </c>
      <c r="D188" s="3">
        <v>35.6</v>
      </c>
      <c r="E188" s="3">
        <v>68.94</v>
      </c>
      <c r="F188" s="3">
        <f t="shared" si="4"/>
        <v>315.71000000000004</v>
      </c>
    </row>
    <row r="189" spans="1:6" x14ac:dyDescent="0.3">
      <c r="A189" s="21" t="s">
        <v>512</v>
      </c>
      <c r="B189" s="21" t="s">
        <v>864</v>
      </c>
      <c r="C189" s="3">
        <v>229.18</v>
      </c>
      <c r="D189" s="3">
        <v>34</v>
      </c>
      <c r="E189" s="3">
        <v>56.870000000000005</v>
      </c>
      <c r="F189" s="3">
        <f t="shared" si="4"/>
        <v>320.05</v>
      </c>
    </row>
    <row r="190" spans="1:6" x14ac:dyDescent="0.3">
      <c r="A190" s="21" t="s">
        <v>556</v>
      </c>
      <c r="B190" s="21" t="s">
        <v>865</v>
      </c>
      <c r="C190" s="3">
        <v>2530.5500000000002</v>
      </c>
      <c r="D190" s="3">
        <v>471.03000000000003</v>
      </c>
      <c r="E190" s="3">
        <v>576.24000000000012</v>
      </c>
      <c r="F190" s="3">
        <f t="shared" si="4"/>
        <v>3577.8200000000006</v>
      </c>
    </row>
    <row r="191" spans="1:6" x14ac:dyDescent="0.3">
      <c r="A191" s="21" t="s">
        <v>458</v>
      </c>
      <c r="B191" s="21" t="s">
        <v>866</v>
      </c>
      <c r="C191" s="3">
        <v>18846.120000000003</v>
      </c>
      <c r="D191" s="3">
        <v>3245.5199999999995</v>
      </c>
      <c r="E191" s="3">
        <v>4848.3</v>
      </c>
      <c r="F191" s="3">
        <f t="shared" si="4"/>
        <v>26939.940000000002</v>
      </c>
    </row>
    <row r="192" spans="1:6" x14ac:dyDescent="0.3">
      <c r="A192" s="21" t="s">
        <v>578</v>
      </c>
      <c r="B192" s="21" t="s">
        <v>867</v>
      </c>
      <c r="C192" s="3">
        <v>21941.379999999997</v>
      </c>
      <c r="D192" s="3">
        <v>3612.2200000000003</v>
      </c>
      <c r="E192" s="3">
        <v>5971.04</v>
      </c>
      <c r="F192" s="3">
        <f t="shared" si="4"/>
        <v>31524.639999999999</v>
      </c>
    </row>
    <row r="193" spans="1:6" x14ac:dyDescent="0.3">
      <c r="A193" s="21" t="s">
        <v>84</v>
      </c>
      <c r="B193" s="21" t="s">
        <v>868</v>
      </c>
      <c r="C193" s="3">
        <v>215.1</v>
      </c>
      <c r="D193" s="3">
        <v>40.9</v>
      </c>
      <c r="E193" s="3">
        <v>0</v>
      </c>
      <c r="F193" s="3">
        <f t="shared" si="4"/>
        <v>256</v>
      </c>
    </row>
    <row r="194" spans="1:6" x14ac:dyDescent="0.3">
      <c r="A194" s="21" t="s">
        <v>608</v>
      </c>
      <c r="B194" s="21" t="s">
        <v>869</v>
      </c>
      <c r="C194" s="3">
        <v>4419.38</v>
      </c>
      <c r="D194" s="3">
        <v>877.23</v>
      </c>
      <c r="E194" s="3">
        <v>1222.3600000000001</v>
      </c>
      <c r="F194" s="3">
        <f t="shared" si="4"/>
        <v>6518.97</v>
      </c>
    </row>
    <row r="195" spans="1:6" x14ac:dyDescent="0.3">
      <c r="A195" s="21" t="s">
        <v>572</v>
      </c>
      <c r="B195" s="21" t="s">
        <v>870</v>
      </c>
      <c r="C195" s="3">
        <v>8186.1900000000005</v>
      </c>
      <c r="D195" s="3">
        <v>1397.6</v>
      </c>
      <c r="E195" s="3">
        <v>2444.1999999999998</v>
      </c>
      <c r="F195" s="3">
        <f t="shared" si="4"/>
        <v>12027.99</v>
      </c>
    </row>
    <row r="196" spans="1:6" x14ac:dyDescent="0.3">
      <c r="A196" s="21" t="s">
        <v>160</v>
      </c>
      <c r="B196" s="21" t="s">
        <v>871</v>
      </c>
      <c r="C196" s="3">
        <v>1648.89</v>
      </c>
      <c r="D196" s="3">
        <v>323.14000000000004</v>
      </c>
      <c r="E196" s="3">
        <v>0</v>
      </c>
      <c r="F196" s="3">
        <f t="shared" si="4"/>
        <v>1972.0300000000002</v>
      </c>
    </row>
    <row r="197" spans="1:6" x14ac:dyDescent="0.3">
      <c r="A197" s="21" t="s">
        <v>420</v>
      </c>
      <c r="B197" s="21" t="s">
        <v>872</v>
      </c>
      <c r="C197" s="3">
        <v>2228.5099999999998</v>
      </c>
      <c r="D197" s="3">
        <v>378.08</v>
      </c>
      <c r="E197" s="3">
        <v>567.62999999999988</v>
      </c>
      <c r="F197" s="3">
        <f t="shared" ref="F197:F260" si="5">E197+D197+C197</f>
        <v>3174.2199999999993</v>
      </c>
    </row>
    <row r="198" spans="1:6" x14ac:dyDescent="0.3">
      <c r="A198" s="21" t="s">
        <v>118</v>
      </c>
      <c r="B198" s="21" t="s">
        <v>873</v>
      </c>
      <c r="C198" s="3">
        <v>11357.729999999998</v>
      </c>
      <c r="D198" s="3">
        <v>1353.72</v>
      </c>
      <c r="E198" s="3">
        <v>2002.63</v>
      </c>
      <c r="F198" s="3">
        <f t="shared" si="5"/>
        <v>14714.079999999998</v>
      </c>
    </row>
    <row r="199" spans="1:6" x14ac:dyDescent="0.3">
      <c r="A199" s="21" t="s">
        <v>436</v>
      </c>
      <c r="B199" s="21" t="s">
        <v>874</v>
      </c>
      <c r="C199" s="3">
        <v>7237.2199999999993</v>
      </c>
      <c r="D199" s="3">
        <v>1177.3000000000002</v>
      </c>
      <c r="E199" s="3">
        <v>2057.46</v>
      </c>
      <c r="F199" s="3">
        <f t="shared" si="5"/>
        <v>10471.98</v>
      </c>
    </row>
    <row r="200" spans="1:6" x14ac:dyDescent="0.3">
      <c r="A200" s="21" t="s">
        <v>204</v>
      </c>
      <c r="B200" s="21" t="s">
        <v>875</v>
      </c>
      <c r="C200" s="3">
        <v>6090.15</v>
      </c>
      <c r="D200" s="3">
        <v>1012.4599999999999</v>
      </c>
      <c r="E200" s="3">
        <v>1560.17</v>
      </c>
      <c r="F200" s="3">
        <f t="shared" si="5"/>
        <v>8662.7799999999988</v>
      </c>
    </row>
    <row r="201" spans="1:6" x14ac:dyDescent="0.3">
      <c r="A201" s="21" t="s">
        <v>62</v>
      </c>
      <c r="B201" s="21" t="s">
        <v>876</v>
      </c>
      <c r="C201" s="3">
        <v>16775.599999999999</v>
      </c>
      <c r="D201" s="3">
        <v>2745.2</v>
      </c>
      <c r="E201" s="3">
        <v>3929.13</v>
      </c>
      <c r="F201" s="3">
        <f t="shared" si="5"/>
        <v>23449.93</v>
      </c>
    </row>
    <row r="202" spans="1:6" x14ac:dyDescent="0.3">
      <c r="A202" s="21" t="s">
        <v>172</v>
      </c>
      <c r="B202" s="21" t="s">
        <v>877</v>
      </c>
      <c r="C202" s="3">
        <v>1610</v>
      </c>
      <c r="D202" s="3">
        <v>233.96999999999997</v>
      </c>
      <c r="E202" s="3">
        <v>371.40999999999997</v>
      </c>
      <c r="F202" s="3">
        <f t="shared" si="5"/>
        <v>2215.38</v>
      </c>
    </row>
    <row r="203" spans="1:6" x14ac:dyDescent="0.3">
      <c r="A203" s="21" t="s">
        <v>648</v>
      </c>
      <c r="B203" s="21" t="s">
        <v>878</v>
      </c>
      <c r="C203" s="3">
        <v>3616.3499999999995</v>
      </c>
      <c r="D203" s="3">
        <v>605.21999999999991</v>
      </c>
      <c r="E203" s="3">
        <v>855.79</v>
      </c>
      <c r="F203" s="3">
        <f t="shared" si="5"/>
        <v>5077.3599999999988</v>
      </c>
    </row>
    <row r="204" spans="1:6" x14ac:dyDescent="0.3">
      <c r="A204" s="21" t="s">
        <v>200</v>
      </c>
      <c r="B204" s="21" t="s">
        <v>879</v>
      </c>
      <c r="C204" s="3">
        <v>3258.3399999999997</v>
      </c>
      <c r="D204" s="3">
        <v>539.04999999999995</v>
      </c>
      <c r="E204" s="3">
        <v>739.86999999999989</v>
      </c>
      <c r="F204" s="3">
        <f t="shared" si="5"/>
        <v>4537.2599999999993</v>
      </c>
    </row>
    <row r="205" spans="1:6" x14ac:dyDescent="0.3">
      <c r="A205" s="38" t="s">
        <v>109</v>
      </c>
      <c r="B205" s="35" t="s">
        <v>880</v>
      </c>
      <c r="C205" s="3">
        <v>532.29999999999995</v>
      </c>
      <c r="D205" s="3">
        <v>86.38</v>
      </c>
      <c r="E205" s="3">
        <v>146.46</v>
      </c>
      <c r="F205" s="3">
        <f t="shared" si="5"/>
        <v>765.14</v>
      </c>
    </row>
    <row r="206" spans="1:6" x14ac:dyDescent="0.3">
      <c r="A206" s="34" t="s">
        <v>246</v>
      </c>
      <c r="B206" s="35" t="s">
        <v>881</v>
      </c>
      <c r="C206" s="3">
        <v>651</v>
      </c>
      <c r="D206" s="3">
        <v>0</v>
      </c>
      <c r="E206" s="3">
        <v>0</v>
      </c>
      <c r="F206" s="3">
        <f t="shared" si="5"/>
        <v>651</v>
      </c>
    </row>
    <row r="207" spans="1:6" x14ac:dyDescent="0.3">
      <c r="A207" s="35" t="s">
        <v>566</v>
      </c>
      <c r="B207" s="21" t="s">
        <v>567</v>
      </c>
      <c r="C207" s="3">
        <v>0</v>
      </c>
      <c r="D207" s="3">
        <v>0</v>
      </c>
      <c r="E207" s="3">
        <v>151.47000000000003</v>
      </c>
      <c r="F207" s="3">
        <f t="shared" si="5"/>
        <v>151.47000000000003</v>
      </c>
    </row>
    <row r="208" spans="1:6" x14ac:dyDescent="0.3">
      <c r="A208" s="21" t="s">
        <v>516</v>
      </c>
      <c r="B208" s="21" t="s">
        <v>882</v>
      </c>
      <c r="C208" s="3">
        <v>9.1</v>
      </c>
      <c r="D208" s="3">
        <v>3.9</v>
      </c>
      <c r="E208" s="3">
        <v>0</v>
      </c>
      <c r="F208" s="3">
        <f t="shared" si="5"/>
        <v>13</v>
      </c>
    </row>
    <row r="209" spans="1:6" x14ac:dyDescent="0.3">
      <c r="A209" s="21" t="s">
        <v>410</v>
      </c>
      <c r="B209" s="21" t="s">
        <v>883</v>
      </c>
      <c r="C209" s="3">
        <v>295.78999999999996</v>
      </c>
      <c r="D209" s="3">
        <v>78.61999999999999</v>
      </c>
      <c r="E209" s="3">
        <v>138.92000000000002</v>
      </c>
      <c r="F209" s="3">
        <f t="shared" si="5"/>
        <v>513.32999999999993</v>
      </c>
    </row>
    <row r="210" spans="1:6" x14ac:dyDescent="0.3">
      <c r="A210" s="21" t="s">
        <v>300</v>
      </c>
      <c r="B210" s="21" t="s">
        <v>884</v>
      </c>
      <c r="C210" s="3">
        <v>160.07</v>
      </c>
      <c r="D210" s="3">
        <v>40.409999999999997</v>
      </c>
      <c r="E210" s="3">
        <v>66.509999999999991</v>
      </c>
      <c r="F210" s="3">
        <f t="shared" si="5"/>
        <v>266.99</v>
      </c>
    </row>
    <row r="211" spans="1:6" x14ac:dyDescent="0.3">
      <c r="A211" s="21" t="s">
        <v>502</v>
      </c>
      <c r="B211" s="21" t="s">
        <v>885</v>
      </c>
      <c r="C211" s="3">
        <v>576.95000000000005</v>
      </c>
      <c r="D211" s="3">
        <v>124.12</v>
      </c>
      <c r="E211" s="3">
        <v>219.20000000000002</v>
      </c>
      <c r="F211" s="3">
        <f t="shared" si="5"/>
        <v>920.2700000000001</v>
      </c>
    </row>
    <row r="212" spans="1:6" x14ac:dyDescent="0.3">
      <c r="A212" s="21" t="s">
        <v>132</v>
      </c>
      <c r="B212" s="21" t="s">
        <v>886</v>
      </c>
      <c r="C212" s="3">
        <v>488.45000000000005</v>
      </c>
      <c r="D212" s="3">
        <v>68.999999999999986</v>
      </c>
      <c r="E212" s="3">
        <v>68.83</v>
      </c>
      <c r="F212" s="3">
        <f t="shared" si="5"/>
        <v>626.28</v>
      </c>
    </row>
    <row r="213" spans="1:6" x14ac:dyDescent="0.3">
      <c r="A213" s="21" t="s">
        <v>78</v>
      </c>
      <c r="B213" s="21" t="s">
        <v>887</v>
      </c>
      <c r="C213" s="3">
        <v>2592.38</v>
      </c>
      <c r="D213" s="3">
        <v>404.82</v>
      </c>
      <c r="E213" s="3">
        <v>712.43000000000006</v>
      </c>
      <c r="F213" s="3">
        <f t="shared" si="5"/>
        <v>3709.63</v>
      </c>
    </row>
    <row r="214" spans="1:6" x14ac:dyDescent="0.3">
      <c r="A214" s="21" t="s">
        <v>508</v>
      </c>
      <c r="B214" s="21" t="s">
        <v>888</v>
      </c>
      <c r="C214" s="3">
        <v>3749.87</v>
      </c>
      <c r="D214" s="3">
        <v>666.78000000000009</v>
      </c>
      <c r="E214" s="3">
        <v>952.22999999999979</v>
      </c>
      <c r="F214" s="3">
        <f t="shared" si="5"/>
        <v>5368.8799999999992</v>
      </c>
    </row>
    <row r="215" spans="1:6" x14ac:dyDescent="0.3">
      <c r="A215" s="21" t="s">
        <v>44</v>
      </c>
      <c r="B215" s="21" t="s">
        <v>889</v>
      </c>
      <c r="C215" s="3">
        <v>2065.96</v>
      </c>
      <c r="D215" s="3">
        <v>350.9</v>
      </c>
      <c r="E215" s="3">
        <v>602.77</v>
      </c>
      <c r="F215" s="3">
        <f t="shared" si="5"/>
        <v>3019.63</v>
      </c>
    </row>
    <row r="216" spans="1:6" x14ac:dyDescent="0.3">
      <c r="A216" s="21" t="s">
        <v>276</v>
      </c>
      <c r="B216" s="21" t="s">
        <v>890</v>
      </c>
      <c r="C216" s="3">
        <v>413.42</v>
      </c>
      <c r="D216" s="3">
        <v>78.08</v>
      </c>
      <c r="E216" s="3">
        <v>154.77000000000001</v>
      </c>
      <c r="F216" s="3">
        <f t="shared" si="5"/>
        <v>646.27</v>
      </c>
    </row>
    <row r="217" spans="1:6" x14ac:dyDescent="0.3">
      <c r="A217" s="21" t="s">
        <v>134</v>
      </c>
      <c r="B217" s="21" t="s">
        <v>891</v>
      </c>
      <c r="C217" s="3">
        <v>537.63</v>
      </c>
      <c r="D217" s="3">
        <v>98.97</v>
      </c>
      <c r="E217" s="3">
        <v>0</v>
      </c>
      <c r="F217" s="3">
        <f t="shared" si="5"/>
        <v>636.6</v>
      </c>
    </row>
    <row r="218" spans="1:6" x14ac:dyDescent="0.3">
      <c r="A218" s="21" t="s">
        <v>352</v>
      </c>
      <c r="B218" s="21" t="s">
        <v>892</v>
      </c>
      <c r="C218" s="3">
        <v>4961.4299999999994</v>
      </c>
      <c r="D218" s="3">
        <v>911.77</v>
      </c>
      <c r="E218" s="3">
        <v>1395.38</v>
      </c>
      <c r="F218" s="3">
        <f t="shared" si="5"/>
        <v>7268.58</v>
      </c>
    </row>
    <row r="219" spans="1:6" x14ac:dyDescent="0.3">
      <c r="A219" s="21" t="s">
        <v>522</v>
      </c>
      <c r="B219" s="21" t="s">
        <v>893</v>
      </c>
      <c r="C219" s="3">
        <v>108.99999999999999</v>
      </c>
      <c r="D219" s="3">
        <v>7.1</v>
      </c>
      <c r="E219" s="3">
        <v>0</v>
      </c>
      <c r="F219" s="3">
        <f t="shared" si="5"/>
        <v>116.09999999999998</v>
      </c>
    </row>
    <row r="220" spans="1:6" x14ac:dyDescent="0.3">
      <c r="A220" s="21" t="s">
        <v>350</v>
      </c>
      <c r="B220" s="21" t="s">
        <v>894</v>
      </c>
      <c r="C220" s="3">
        <v>90.6</v>
      </c>
      <c r="D220" s="3">
        <v>10.7</v>
      </c>
      <c r="E220" s="3">
        <v>0</v>
      </c>
      <c r="F220" s="3">
        <f t="shared" si="5"/>
        <v>101.3</v>
      </c>
    </row>
    <row r="221" spans="1:6" x14ac:dyDescent="0.3">
      <c r="A221" s="21" t="s">
        <v>334</v>
      </c>
      <c r="B221" s="21" t="s">
        <v>895</v>
      </c>
      <c r="C221" s="3">
        <v>56.4</v>
      </c>
      <c r="D221" s="3">
        <v>5.18</v>
      </c>
      <c r="E221" s="3">
        <v>27.369999999999997</v>
      </c>
      <c r="F221" s="3">
        <f t="shared" si="5"/>
        <v>88.949999999999989</v>
      </c>
    </row>
    <row r="222" spans="1:6" x14ac:dyDescent="0.3">
      <c r="A222" s="21" t="s">
        <v>560</v>
      </c>
      <c r="B222" s="21" t="s">
        <v>896</v>
      </c>
      <c r="C222" s="3">
        <v>646.76</v>
      </c>
      <c r="D222" s="3">
        <v>118.99</v>
      </c>
      <c r="E222" s="3">
        <v>213.09</v>
      </c>
      <c r="F222" s="3">
        <f t="shared" si="5"/>
        <v>978.83999999999992</v>
      </c>
    </row>
    <row r="223" spans="1:6" x14ac:dyDescent="0.3">
      <c r="A223" s="21" t="s">
        <v>190</v>
      </c>
      <c r="B223" s="21" t="s">
        <v>897</v>
      </c>
      <c r="C223" s="3">
        <v>17481.61</v>
      </c>
      <c r="D223" s="3">
        <v>2552.4</v>
      </c>
      <c r="E223" s="3">
        <v>3714.21</v>
      </c>
      <c r="F223" s="3">
        <f t="shared" si="5"/>
        <v>23748.22</v>
      </c>
    </row>
    <row r="224" spans="1:6" x14ac:dyDescent="0.3">
      <c r="A224" s="21" t="s">
        <v>284</v>
      </c>
      <c r="B224" s="21" t="s">
        <v>898</v>
      </c>
      <c r="C224" s="3">
        <v>7974.4</v>
      </c>
      <c r="D224" s="3">
        <v>1310.91</v>
      </c>
      <c r="E224" s="3">
        <v>2100.4700000000003</v>
      </c>
      <c r="F224" s="3">
        <f t="shared" si="5"/>
        <v>11385.779999999999</v>
      </c>
    </row>
    <row r="225" spans="1:6" x14ac:dyDescent="0.3">
      <c r="A225" s="21" t="s">
        <v>356</v>
      </c>
      <c r="B225" s="21" t="s">
        <v>899</v>
      </c>
      <c r="C225" s="3">
        <v>12371.34</v>
      </c>
      <c r="D225" s="3">
        <v>2113.0500000000002</v>
      </c>
      <c r="E225" s="3">
        <v>3644.2200000000003</v>
      </c>
      <c r="F225" s="3">
        <f t="shared" si="5"/>
        <v>18128.61</v>
      </c>
    </row>
    <row r="226" spans="1:6" x14ac:dyDescent="0.3">
      <c r="A226" s="21" t="s">
        <v>174</v>
      </c>
      <c r="B226" s="21" t="s">
        <v>900</v>
      </c>
      <c r="C226" s="3">
        <v>16062.060000000001</v>
      </c>
      <c r="D226" s="3">
        <v>2767.73</v>
      </c>
      <c r="E226" s="3">
        <v>4462.59</v>
      </c>
      <c r="F226" s="3">
        <f t="shared" si="5"/>
        <v>23292.38</v>
      </c>
    </row>
    <row r="227" spans="1:6" x14ac:dyDescent="0.3">
      <c r="A227" s="21" t="s">
        <v>46</v>
      </c>
      <c r="B227" s="21" t="s">
        <v>901</v>
      </c>
      <c r="C227" s="3">
        <v>4128.7199999999993</v>
      </c>
      <c r="D227" s="3">
        <v>794.63</v>
      </c>
      <c r="E227" s="3">
        <v>1241.83</v>
      </c>
      <c r="F227" s="3">
        <f t="shared" si="5"/>
        <v>6165.1799999999994</v>
      </c>
    </row>
    <row r="228" spans="1:6" x14ac:dyDescent="0.3">
      <c r="A228" s="21" t="s">
        <v>320</v>
      </c>
      <c r="B228" s="21" t="s">
        <v>902</v>
      </c>
      <c r="C228" s="3">
        <v>8297.76</v>
      </c>
      <c r="D228" s="3">
        <v>1196.3899999999999</v>
      </c>
      <c r="E228" s="3">
        <v>2154.4899999999998</v>
      </c>
      <c r="F228" s="3">
        <f t="shared" si="5"/>
        <v>11648.64</v>
      </c>
    </row>
    <row r="229" spans="1:6" x14ac:dyDescent="0.3">
      <c r="A229" s="21" t="s">
        <v>250</v>
      </c>
      <c r="B229" s="21" t="s">
        <v>903</v>
      </c>
      <c r="C229" s="3">
        <v>26.28</v>
      </c>
      <c r="D229" s="3">
        <v>2.8</v>
      </c>
      <c r="E229" s="3">
        <v>0</v>
      </c>
      <c r="F229" s="3">
        <f t="shared" si="5"/>
        <v>29.080000000000002</v>
      </c>
    </row>
    <row r="230" spans="1:6" x14ac:dyDescent="0.3">
      <c r="A230" s="21" t="s">
        <v>336</v>
      </c>
      <c r="B230" s="21" t="s">
        <v>904</v>
      </c>
      <c r="C230" s="3">
        <v>3906.9399999999996</v>
      </c>
      <c r="D230" s="3">
        <v>649.29</v>
      </c>
      <c r="E230" s="3">
        <v>1037.2199999999998</v>
      </c>
      <c r="F230" s="3">
        <f t="shared" si="5"/>
        <v>5593.4499999999989</v>
      </c>
    </row>
    <row r="231" spans="1:6" x14ac:dyDescent="0.3">
      <c r="A231" s="21" t="s">
        <v>526</v>
      </c>
      <c r="B231" s="21" t="s">
        <v>905</v>
      </c>
      <c r="C231" s="3">
        <v>7172.880000000001</v>
      </c>
      <c r="D231" s="3">
        <v>1233.7099999999998</v>
      </c>
      <c r="E231" s="3">
        <v>2502.0700000000002</v>
      </c>
      <c r="F231" s="3">
        <f t="shared" si="5"/>
        <v>10908.66</v>
      </c>
    </row>
    <row r="232" spans="1:6" x14ac:dyDescent="0.3">
      <c r="A232" s="21" t="s">
        <v>288</v>
      </c>
      <c r="B232" s="21" t="s">
        <v>906</v>
      </c>
      <c r="C232" s="3">
        <v>2120.17</v>
      </c>
      <c r="D232" s="3">
        <v>351.86000000000007</v>
      </c>
      <c r="E232" s="3">
        <v>639.92999999999995</v>
      </c>
      <c r="F232" s="3">
        <f t="shared" si="5"/>
        <v>3111.96</v>
      </c>
    </row>
    <row r="233" spans="1:6" x14ac:dyDescent="0.3">
      <c r="A233" s="21" t="s">
        <v>562</v>
      </c>
      <c r="B233" s="21" t="s">
        <v>907</v>
      </c>
      <c r="C233" s="3">
        <v>1788.46</v>
      </c>
      <c r="D233" s="3">
        <v>293.60000000000002</v>
      </c>
      <c r="E233" s="3">
        <v>384.07000000000005</v>
      </c>
      <c r="F233" s="3">
        <f t="shared" si="5"/>
        <v>2466.13</v>
      </c>
    </row>
    <row r="234" spans="1:6" x14ac:dyDescent="0.3">
      <c r="A234" s="21" t="s">
        <v>152</v>
      </c>
      <c r="B234" s="21" t="s">
        <v>908</v>
      </c>
      <c r="C234" s="3">
        <v>395.44000000000005</v>
      </c>
      <c r="D234" s="3">
        <v>58.7</v>
      </c>
      <c r="E234" s="3">
        <v>97.31</v>
      </c>
      <c r="F234" s="3">
        <f t="shared" si="5"/>
        <v>551.45000000000005</v>
      </c>
    </row>
    <row r="235" spans="1:6" x14ac:dyDescent="0.3">
      <c r="A235" s="21" t="s">
        <v>220</v>
      </c>
      <c r="B235" s="21" t="s">
        <v>909</v>
      </c>
      <c r="C235" s="3">
        <v>1764.66</v>
      </c>
      <c r="D235" s="3">
        <v>277.27000000000004</v>
      </c>
      <c r="E235" s="3">
        <v>401.04999999999995</v>
      </c>
      <c r="F235" s="3">
        <f t="shared" si="5"/>
        <v>2442.98</v>
      </c>
    </row>
    <row r="236" spans="1:6" x14ac:dyDescent="0.3">
      <c r="A236" s="21" t="s">
        <v>548</v>
      </c>
      <c r="B236" s="21" t="s">
        <v>910</v>
      </c>
      <c r="C236" s="3">
        <v>3835.7999999999997</v>
      </c>
      <c r="D236" s="3">
        <v>573.48</v>
      </c>
      <c r="E236" s="3">
        <v>944.98000000000025</v>
      </c>
      <c r="F236" s="3">
        <f t="shared" si="5"/>
        <v>5354.26</v>
      </c>
    </row>
    <row r="237" spans="1:6" x14ac:dyDescent="0.3">
      <c r="A237" s="21" t="s">
        <v>542</v>
      </c>
      <c r="B237" s="21" t="s">
        <v>911</v>
      </c>
      <c r="C237" s="3">
        <v>23638.58</v>
      </c>
      <c r="D237" s="3">
        <v>3732.1899999999996</v>
      </c>
      <c r="E237" s="3">
        <v>6002.86</v>
      </c>
      <c r="F237" s="3">
        <f t="shared" si="5"/>
        <v>33373.630000000005</v>
      </c>
    </row>
    <row r="238" spans="1:6" x14ac:dyDescent="0.3">
      <c r="A238" s="21" t="s">
        <v>412</v>
      </c>
      <c r="B238" s="21" t="s">
        <v>912</v>
      </c>
      <c r="C238" s="3">
        <v>115.1</v>
      </c>
      <c r="D238" s="3">
        <v>4</v>
      </c>
      <c r="E238" s="3">
        <v>0</v>
      </c>
      <c r="F238" s="3">
        <f t="shared" si="5"/>
        <v>119.1</v>
      </c>
    </row>
    <row r="239" spans="1:6" x14ac:dyDescent="0.3">
      <c r="A239" s="21" t="s">
        <v>224</v>
      </c>
      <c r="B239" s="21" t="s">
        <v>913</v>
      </c>
      <c r="C239" s="3">
        <v>62.199999999999996</v>
      </c>
      <c r="D239" s="3">
        <v>0</v>
      </c>
      <c r="E239" s="3">
        <v>0</v>
      </c>
      <c r="F239" s="3">
        <f t="shared" si="5"/>
        <v>62.199999999999996</v>
      </c>
    </row>
    <row r="240" spans="1:6" x14ac:dyDescent="0.3">
      <c r="A240" s="21" t="s">
        <v>368</v>
      </c>
      <c r="B240" s="21" t="s">
        <v>914</v>
      </c>
      <c r="C240" s="3">
        <v>1051.83</v>
      </c>
      <c r="D240" s="3">
        <v>207.51000000000002</v>
      </c>
      <c r="E240" s="3">
        <v>318.58000000000004</v>
      </c>
      <c r="F240" s="3">
        <f t="shared" si="5"/>
        <v>1577.92</v>
      </c>
    </row>
    <row r="241" spans="1:6" x14ac:dyDescent="0.3">
      <c r="A241" s="21" t="s">
        <v>326</v>
      </c>
      <c r="B241" s="21" t="s">
        <v>915</v>
      </c>
      <c r="C241" s="3">
        <v>1592.31</v>
      </c>
      <c r="D241" s="3">
        <v>242.78</v>
      </c>
      <c r="E241" s="3">
        <v>312.48999999999995</v>
      </c>
      <c r="F241" s="3">
        <f t="shared" si="5"/>
        <v>2147.58</v>
      </c>
    </row>
    <row r="242" spans="1:6" x14ac:dyDescent="0.3">
      <c r="A242" s="21" t="s">
        <v>324</v>
      </c>
      <c r="B242" s="21" t="s">
        <v>916</v>
      </c>
      <c r="C242" s="3">
        <v>7478.58</v>
      </c>
      <c r="D242" s="3">
        <v>1227.48</v>
      </c>
      <c r="E242" s="3">
        <v>2533.59</v>
      </c>
      <c r="F242" s="3">
        <f t="shared" si="5"/>
        <v>11239.65</v>
      </c>
    </row>
    <row r="243" spans="1:6" x14ac:dyDescent="0.3">
      <c r="A243" s="21" t="s">
        <v>99</v>
      </c>
      <c r="B243" s="21" t="s">
        <v>917</v>
      </c>
      <c r="C243" s="3">
        <v>11521.86</v>
      </c>
      <c r="D243" s="3">
        <v>2083.3199999999997</v>
      </c>
      <c r="E243" s="3">
        <v>3361.8499999999995</v>
      </c>
      <c r="F243" s="3">
        <f t="shared" si="5"/>
        <v>16967.03</v>
      </c>
    </row>
    <row r="244" spans="1:6" x14ac:dyDescent="0.3">
      <c r="A244" s="21" t="s">
        <v>206</v>
      </c>
      <c r="B244" s="21" t="s">
        <v>918</v>
      </c>
      <c r="C244" s="3">
        <v>700.81999999999994</v>
      </c>
      <c r="D244" s="3">
        <v>118.27000000000001</v>
      </c>
      <c r="E244" s="3">
        <v>171.57999999999998</v>
      </c>
      <c r="F244" s="3">
        <f t="shared" si="5"/>
        <v>990.67</v>
      </c>
    </row>
    <row r="245" spans="1:6" x14ac:dyDescent="0.3">
      <c r="A245" s="21" t="s">
        <v>105</v>
      </c>
      <c r="B245" s="21" t="s">
        <v>919</v>
      </c>
      <c r="C245" s="3">
        <v>4427.67</v>
      </c>
      <c r="D245" s="3">
        <v>724.16</v>
      </c>
      <c r="E245" s="3">
        <v>951.13000000000011</v>
      </c>
      <c r="F245" s="3">
        <f t="shared" si="5"/>
        <v>6102.96</v>
      </c>
    </row>
    <row r="246" spans="1:6" x14ac:dyDescent="0.3">
      <c r="A246" s="21" t="s">
        <v>164</v>
      </c>
      <c r="B246" s="21" t="s">
        <v>920</v>
      </c>
      <c r="C246" s="3">
        <v>2774.4699999999993</v>
      </c>
      <c r="D246" s="3">
        <v>482.88999999999993</v>
      </c>
      <c r="E246" s="3">
        <v>654.72</v>
      </c>
      <c r="F246" s="3">
        <f t="shared" si="5"/>
        <v>3912.079999999999</v>
      </c>
    </row>
    <row r="247" spans="1:6" x14ac:dyDescent="0.3">
      <c r="A247" s="21" t="s">
        <v>292</v>
      </c>
      <c r="B247" s="21" t="s">
        <v>921</v>
      </c>
      <c r="C247" s="3">
        <v>487.27999999999992</v>
      </c>
      <c r="D247" s="3">
        <v>92.8</v>
      </c>
      <c r="E247" s="3">
        <v>123.72999999999999</v>
      </c>
      <c r="F247" s="3">
        <f t="shared" si="5"/>
        <v>703.81</v>
      </c>
    </row>
    <row r="248" spans="1:6" x14ac:dyDescent="0.3">
      <c r="A248" s="21" t="s">
        <v>640</v>
      </c>
      <c r="B248" s="21" t="s">
        <v>922</v>
      </c>
      <c r="C248" s="3">
        <v>2239.73</v>
      </c>
      <c r="D248" s="3">
        <v>287.83</v>
      </c>
      <c r="E248" s="3">
        <v>618.20000000000005</v>
      </c>
      <c r="F248" s="3">
        <f t="shared" si="5"/>
        <v>3145.76</v>
      </c>
    </row>
    <row r="249" spans="1:6" x14ac:dyDescent="0.3">
      <c r="A249" s="21" t="s">
        <v>158</v>
      </c>
      <c r="B249" s="21" t="s">
        <v>923</v>
      </c>
      <c r="C249" s="3">
        <v>1634.9299999999998</v>
      </c>
      <c r="D249" s="3">
        <v>304.74</v>
      </c>
      <c r="E249" s="3">
        <v>457.21000000000004</v>
      </c>
      <c r="F249" s="3">
        <f t="shared" si="5"/>
        <v>2396.88</v>
      </c>
    </row>
    <row r="250" spans="1:6" x14ac:dyDescent="0.3">
      <c r="A250" s="21" t="s">
        <v>490</v>
      </c>
      <c r="B250" s="21" t="s">
        <v>924</v>
      </c>
      <c r="C250" s="3">
        <v>1174.52</v>
      </c>
      <c r="D250" s="3">
        <v>156.89000000000001</v>
      </c>
      <c r="E250" s="3">
        <v>278.80999999999995</v>
      </c>
      <c r="F250" s="3">
        <f t="shared" si="5"/>
        <v>1610.2199999999998</v>
      </c>
    </row>
    <row r="251" spans="1:6" x14ac:dyDescent="0.3">
      <c r="A251" s="35" t="s">
        <v>540</v>
      </c>
      <c r="B251" s="21" t="s">
        <v>541</v>
      </c>
      <c r="C251" s="3">
        <v>954.42000000000007</v>
      </c>
      <c r="D251" s="3">
        <v>115.5</v>
      </c>
      <c r="E251" s="3">
        <v>34.200000000000003</v>
      </c>
      <c r="F251" s="3">
        <f t="shared" si="5"/>
        <v>1104.1200000000001</v>
      </c>
    </row>
    <row r="252" spans="1:6" x14ac:dyDescent="0.3">
      <c r="A252" s="34" t="s">
        <v>302</v>
      </c>
      <c r="B252" s="35" t="s">
        <v>925</v>
      </c>
      <c r="C252" s="3">
        <v>0</v>
      </c>
      <c r="D252" s="3">
        <v>0</v>
      </c>
      <c r="E252" s="3">
        <v>34.78</v>
      </c>
      <c r="F252" s="3">
        <f t="shared" si="5"/>
        <v>34.78</v>
      </c>
    </row>
    <row r="253" spans="1:6" x14ac:dyDescent="0.3">
      <c r="A253" s="35" t="s">
        <v>450</v>
      </c>
      <c r="B253" s="21" t="s">
        <v>451</v>
      </c>
      <c r="C253" s="3">
        <v>55.2</v>
      </c>
      <c r="D253" s="3">
        <v>152.69999999999999</v>
      </c>
      <c r="E253" s="3">
        <v>279.15999999999997</v>
      </c>
      <c r="F253" s="3">
        <f t="shared" si="5"/>
        <v>487.05999999999995</v>
      </c>
    </row>
    <row r="254" spans="1:6" x14ac:dyDescent="0.3">
      <c r="A254" s="21" t="s">
        <v>408</v>
      </c>
      <c r="B254" s="21" t="s">
        <v>926</v>
      </c>
      <c r="C254" s="3">
        <v>46.2</v>
      </c>
      <c r="D254" s="3">
        <v>10</v>
      </c>
      <c r="E254" s="3">
        <v>0</v>
      </c>
      <c r="F254" s="3">
        <f t="shared" si="5"/>
        <v>56.2</v>
      </c>
    </row>
    <row r="255" spans="1:6" x14ac:dyDescent="0.3">
      <c r="A255" s="21" t="s">
        <v>107</v>
      </c>
      <c r="B255" s="21" t="s">
        <v>927</v>
      </c>
      <c r="C255" s="3">
        <v>512.81999999999994</v>
      </c>
      <c r="D255" s="3">
        <v>77.650000000000006</v>
      </c>
      <c r="E255" s="3">
        <v>143.41</v>
      </c>
      <c r="F255" s="3">
        <f t="shared" si="5"/>
        <v>733.87999999999988</v>
      </c>
    </row>
    <row r="256" spans="1:6" x14ac:dyDescent="0.3">
      <c r="A256" s="21" t="s">
        <v>636</v>
      </c>
      <c r="B256" s="21" t="s">
        <v>928</v>
      </c>
      <c r="C256" s="3">
        <v>275.2</v>
      </c>
      <c r="D256" s="3">
        <v>59.9</v>
      </c>
      <c r="E256" s="3">
        <v>80.069999999999993</v>
      </c>
      <c r="F256" s="3">
        <f t="shared" si="5"/>
        <v>415.16999999999996</v>
      </c>
    </row>
    <row r="257" spans="1:6" x14ac:dyDescent="0.3">
      <c r="A257" s="21" t="s">
        <v>610</v>
      </c>
      <c r="B257" s="21" t="s">
        <v>929</v>
      </c>
      <c r="C257" s="3">
        <v>237.07999999999993</v>
      </c>
      <c r="D257" s="3">
        <v>37.840000000000018</v>
      </c>
      <c r="E257" s="3">
        <v>40.68</v>
      </c>
      <c r="F257" s="3">
        <f t="shared" si="5"/>
        <v>315.59999999999991</v>
      </c>
    </row>
    <row r="258" spans="1:6" x14ac:dyDescent="0.3">
      <c r="A258" s="21" t="s">
        <v>130</v>
      </c>
      <c r="B258" s="21" t="s">
        <v>930</v>
      </c>
      <c r="C258" s="3">
        <v>1370.19</v>
      </c>
      <c r="D258" s="3">
        <v>225.43</v>
      </c>
      <c r="E258" s="3">
        <v>371.49</v>
      </c>
      <c r="F258" s="3">
        <f t="shared" si="5"/>
        <v>1967.1100000000001</v>
      </c>
    </row>
    <row r="259" spans="1:6" x14ac:dyDescent="0.3">
      <c r="A259" s="21" t="s">
        <v>298</v>
      </c>
      <c r="B259" s="21" t="s">
        <v>931</v>
      </c>
      <c r="C259" s="3">
        <v>167.1</v>
      </c>
      <c r="D259" s="3">
        <v>0</v>
      </c>
      <c r="E259" s="3">
        <v>0</v>
      </c>
      <c r="F259" s="3">
        <f t="shared" si="5"/>
        <v>167.1</v>
      </c>
    </row>
    <row r="260" spans="1:6" x14ac:dyDescent="0.3">
      <c r="A260" s="21" t="s">
        <v>570</v>
      </c>
      <c r="B260" s="21" t="s">
        <v>932</v>
      </c>
      <c r="C260" s="3">
        <v>99.399999999999991</v>
      </c>
      <c r="D260" s="3">
        <v>12.7</v>
      </c>
      <c r="E260" s="3">
        <v>0</v>
      </c>
      <c r="F260" s="3">
        <f t="shared" si="5"/>
        <v>112.1</v>
      </c>
    </row>
    <row r="261" spans="1:6" x14ac:dyDescent="0.3">
      <c r="A261" s="21" t="s">
        <v>194</v>
      </c>
      <c r="B261" s="21" t="s">
        <v>933</v>
      </c>
      <c r="C261" s="3">
        <v>51.8</v>
      </c>
      <c r="D261" s="3">
        <v>0</v>
      </c>
      <c r="E261" s="3">
        <v>0</v>
      </c>
      <c r="F261" s="3">
        <f t="shared" ref="F261:F321" si="6">E261+D261+C261</f>
        <v>51.8</v>
      </c>
    </row>
    <row r="262" spans="1:6" x14ac:dyDescent="0.3">
      <c r="A262" s="21" t="s">
        <v>126</v>
      </c>
      <c r="B262" s="21" t="s">
        <v>934</v>
      </c>
      <c r="C262" s="3">
        <v>102.02</v>
      </c>
      <c r="D262" s="3">
        <v>18.36</v>
      </c>
      <c r="E262" s="3">
        <v>40.110000000000007</v>
      </c>
      <c r="F262" s="3">
        <f t="shared" si="6"/>
        <v>160.49</v>
      </c>
    </row>
    <row r="263" spans="1:6" x14ac:dyDescent="0.3">
      <c r="A263" s="21" t="s">
        <v>318</v>
      </c>
      <c r="B263" s="21" t="s">
        <v>935</v>
      </c>
      <c r="C263" s="3">
        <v>347.9</v>
      </c>
      <c r="D263" s="3">
        <v>69</v>
      </c>
      <c r="E263" s="3">
        <v>100.78000000000003</v>
      </c>
      <c r="F263" s="3">
        <f t="shared" si="6"/>
        <v>517.68000000000006</v>
      </c>
    </row>
    <row r="264" spans="1:6" x14ac:dyDescent="0.3">
      <c r="A264" s="21" t="s">
        <v>384</v>
      </c>
      <c r="B264" s="21" t="s">
        <v>936</v>
      </c>
      <c r="C264" s="3">
        <v>132.85999999999999</v>
      </c>
      <c r="D264" s="3">
        <v>27.57</v>
      </c>
      <c r="E264" s="3">
        <v>40.909999999999997</v>
      </c>
      <c r="F264" s="3">
        <f t="shared" si="6"/>
        <v>201.33999999999997</v>
      </c>
    </row>
    <row r="265" spans="1:6" x14ac:dyDescent="0.3">
      <c r="A265" s="21" t="s">
        <v>266</v>
      </c>
      <c r="B265" s="21" t="s">
        <v>937</v>
      </c>
      <c r="C265" s="3">
        <v>668.27</v>
      </c>
      <c r="D265" s="3">
        <v>125.7</v>
      </c>
      <c r="E265" s="3">
        <v>177.06</v>
      </c>
      <c r="F265" s="3">
        <f t="shared" si="6"/>
        <v>971.03</v>
      </c>
    </row>
    <row r="266" spans="1:6" x14ac:dyDescent="0.3">
      <c r="A266" s="21" t="s">
        <v>672</v>
      </c>
      <c r="B266" s="21" t="s">
        <v>938</v>
      </c>
      <c r="C266" s="3">
        <v>4717.29</v>
      </c>
      <c r="D266" s="3">
        <v>812.03000000000009</v>
      </c>
      <c r="E266" s="3">
        <v>1069.0700000000002</v>
      </c>
      <c r="F266" s="3">
        <f t="shared" si="6"/>
        <v>6598.39</v>
      </c>
    </row>
    <row r="267" spans="1:6" x14ac:dyDescent="0.3">
      <c r="A267" s="21" t="s">
        <v>382</v>
      </c>
      <c r="B267" s="21" t="s">
        <v>939</v>
      </c>
      <c r="C267" s="3">
        <v>12216.620000000003</v>
      </c>
      <c r="D267" s="3">
        <v>1998.65</v>
      </c>
      <c r="E267" s="3">
        <v>3175.6800000000003</v>
      </c>
      <c r="F267" s="3">
        <f t="shared" si="6"/>
        <v>17390.950000000004</v>
      </c>
    </row>
    <row r="268" spans="1:6" x14ac:dyDescent="0.3">
      <c r="A268" s="21" t="s">
        <v>604</v>
      </c>
      <c r="B268" s="21" t="s">
        <v>940</v>
      </c>
      <c r="C268" s="3">
        <v>4982.3600000000006</v>
      </c>
      <c r="D268" s="3">
        <v>730.56</v>
      </c>
      <c r="E268" s="3">
        <v>1268.79</v>
      </c>
      <c r="F268" s="3">
        <f t="shared" si="6"/>
        <v>6981.7100000000009</v>
      </c>
    </row>
    <row r="269" spans="1:6" x14ac:dyDescent="0.3">
      <c r="A269" s="21" t="s">
        <v>402</v>
      </c>
      <c r="B269" s="21" t="s">
        <v>941</v>
      </c>
      <c r="C269" s="3">
        <v>6832.2999999999993</v>
      </c>
      <c r="D269" s="3">
        <v>1264.72</v>
      </c>
      <c r="E269" s="3">
        <v>2110.5300000000002</v>
      </c>
      <c r="F269" s="3">
        <f t="shared" si="6"/>
        <v>10207.549999999999</v>
      </c>
    </row>
    <row r="270" spans="1:6" x14ac:dyDescent="0.3">
      <c r="A270" s="21" t="s">
        <v>472</v>
      </c>
      <c r="B270" s="21" t="s">
        <v>942</v>
      </c>
      <c r="C270" s="3">
        <v>790.27</v>
      </c>
      <c r="D270" s="3">
        <v>131.68</v>
      </c>
      <c r="E270" s="3">
        <v>158.72999999999996</v>
      </c>
      <c r="F270" s="3">
        <f t="shared" si="6"/>
        <v>1080.6799999999998</v>
      </c>
    </row>
    <row r="271" spans="1:6" x14ac:dyDescent="0.3">
      <c r="A271" s="21" t="s">
        <v>228</v>
      </c>
      <c r="B271" s="21" t="s">
        <v>943</v>
      </c>
      <c r="C271" s="3">
        <v>662.23</v>
      </c>
      <c r="D271" s="3">
        <v>151.53</v>
      </c>
      <c r="E271" s="3">
        <v>0</v>
      </c>
      <c r="F271" s="3">
        <f t="shared" si="6"/>
        <v>813.76</v>
      </c>
    </row>
    <row r="272" spans="1:6" x14ac:dyDescent="0.3">
      <c r="A272" s="21" t="s">
        <v>494</v>
      </c>
      <c r="B272" s="21" t="s">
        <v>944</v>
      </c>
      <c r="C272" s="3">
        <v>1828.4900000000002</v>
      </c>
      <c r="D272" s="3">
        <v>325.65999999999997</v>
      </c>
      <c r="E272" s="3">
        <v>414.18999999999994</v>
      </c>
      <c r="F272" s="3">
        <f t="shared" si="6"/>
        <v>2568.34</v>
      </c>
    </row>
    <row r="273" spans="1:6" x14ac:dyDescent="0.3">
      <c r="A273" s="21" t="s">
        <v>586</v>
      </c>
      <c r="B273" s="21" t="s">
        <v>945</v>
      </c>
      <c r="C273" s="3">
        <v>1058.56</v>
      </c>
      <c r="D273" s="3">
        <v>186.25</v>
      </c>
      <c r="E273" s="3">
        <v>262.39999999999998</v>
      </c>
      <c r="F273" s="3">
        <f t="shared" si="6"/>
        <v>1507.21</v>
      </c>
    </row>
    <row r="274" spans="1:6" x14ac:dyDescent="0.3">
      <c r="A274" s="34" t="s">
        <v>616</v>
      </c>
      <c r="B274" s="21" t="s">
        <v>617</v>
      </c>
      <c r="C274" s="3">
        <v>174</v>
      </c>
      <c r="D274" s="3">
        <v>26.6</v>
      </c>
      <c r="E274" s="3">
        <v>0</v>
      </c>
      <c r="F274" s="3">
        <f t="shared" si="6"/>
        <v>200.6</v>
      </c>
    </row>
    <row r="275" spans="1:6" x14ac:dyDescent="0.3">
      <c r="A275" s="21" t="s">
        <v>618</v>
      </c>
      <c r="B275" s="21" t="s">
        <v>946</v>
      </c>
      <c r="C275" s="3">
        <v>325.27</v>
      </c>
      <c r="D275" s="3">
        <v>59.730000000000004</v>
      </c>
      <c r="E275" s="3">
        <v>116.22999999999999</v>
      </c>
      <c r="F275" s="3">
        <f t="shared" si="6"/>
        <v>501.22999999999996</v>
      </c>
    </row>
    <row r="276" spans="1:6" x14ac:dyDescent="0.3">
      <c r="A276" s="21" t="s">
        <v>162</v>
      </c>
      <c r="B276" s="21" t="s">
        <v>947</v>
      </c>
      <c r="C276" s="3">
        <v>27.099999999999998</v>
      </c>
      <c r="D276" s="3">
        <v>0</v>
      </c>
      <c r="E276" s="3">
        <v>0</v>
      </c>
      <c r="F276" s="3">
        <f t="shared" si="6"/>
        <v>27.099999999999998</v>
      </c>
    </row>
    <row r="277" spans="1:6" x14ac:dyDescent="0.3">
      <c r="A277" s="21" t="s">
        <v>624</v>
      </c>
      <c r="B277" s="21" t="s">
        <v>948</v>
      </c>
      <c r="C277" s="3">
        <v>4102.82</v>
      </c>
      <c r="D277" s="3">
        <v>718.16000000000008</v>
      </c>
      <c r="E277" s="3">
        <v>1070.8199999999997</v>
      </c>
      <c r="F277" s="3">
        <f t="shared" si="6"/>
        <v>5891.7999999999993</v>
      </c>
    </row>
    <row r="278" spans="1:6" x14ac:dyDescent="0.3">
      <c r="A278" s="21" t="s">
        <v>122</v>
      </c>
      <c r="B278" s="21" t="s">
        <v>949</v>
      </c>
      <c r="C278" s="3">
        <v>1273.3399999999999</v>
      </c>
      <c r="D278" s="3">
        <v>235.13</v>
      </c>
      <c r="E278" s="3">
        <v>292.94000000000005</v>
      </c>
      <c r="F278" s="3">
        <f t="shared" si="6"/>
        <v>1801.4099999999999</v>
      </c>
    </row>
    <row r="279" spans="1:6" x14ac:dyDescent="0.3">
      <c r="A279" s="21" t="s">
        <v>596</v>
      </c>
      <c r="B279" s="21" t="s">
        <v>950</v>
      </c>
      <c r="C279" s="3">
        <v>202.33999999999997</v>
      </c>
      <c r="D279" s="3">
        <v>30.559999999999995</v>
      </c>
      <c r="E279" s="3">
        <v>37.899999999999991</v>
      </c>
      <c r="F279" s="3">
        <f t="shared" si="6"/>
        <v>270.79999999999995</v>
      </c>
    </row>
    <row r="280" spans="1:6" x14ac:dyDescent="0.3">
      <c r="A280" s="21" t="s">
        <v>128</v>
      </c>
      <c r="B280" s="21" t="s">
        <v>951</v>
      </c>
      <c r="C280" s="3">
        <v>668.2</v>
      </c>
      <c r="D280" s="3">
        <v>122.7</v>
      </c>
      <c r="E280" s="3">
        <v>134.94</v>
      </c>
      <c r="F280" s="3">
        <f t="shared" si="6"/>
        <v>925.84</v>
      </c>
    </row>
    <row r="281" spans="1:6" x14ac:dyDescent="0.3">
      <c r="A281" s="21" t="s">
        <v>622</v>
      </c>
      <c r="B281" s="21" t="s">
        <v>952</v>
      </c>
      <c r="C281" s="3">
        <v>211.39</v>
      </c>
      <c r="D281" s="3">
        <v>44.690000000000005</v>
      </c>
      <c r="E281" s="3">
        <v>71.25</v>
      </c>
      <c r="F281" s="3">
        <f t="shared" si="6"/>
        <v>327.33</v>
      </c>
    </row>
    <row r="282" spans="1:6" x14ac:dyDescent="0.3">
      <c r="A282" s="21" t="s">
        <v>448</v>
      </c>
      <c r="B282" s="21" t="s">
        <v>953</v>
      </c>
      <c r="C282" s="3">
        <v>223.79999999999998</v>
      </c>
      <c r="D282" s="3">
        <v>38.400000000000006</v>
      </c>
      <c r="E282" s="3">
        <v>67.679999999999993</v>
      </c>
      <c r="F282" s="3">
        <f t="shared" si="6"/>
        <v>329.88</v>
      </c>
    </row>
    <row r="283" spans="1:6" x14ac:dyDescent="0.3">
      <c r="A283" s="21" t="s">
        <v>58</v>
      </c>
      <c r="B283" s="21" t="s">
        <v>954</v>
      </c>
      <c r="C283" s="3">
        <v>9019.19</v>
      </c>
      <c r="D283" s="3">
        <v>1546.95</v>
      </c>
      <c r="E283" s="3">
        <v>2540.89</v>
      </c>
      <c r="F283" s="3">
        <f t="shared" si="6"/>
        <v>13107.03</v>
      </c>
    </row>
    <row r="284" spans="1:6" x14ac:dyDescent="0.3">
      <c r="A284" s="21" t="s">
        <v>198</v>
      </c>
      <c r="B284" s="21" t="s">
        <v>955</v>
      </c>
      <c r="C284" s="3">
        <v>3949.6600000000003</v>
      </c>
      <c r="D284" s="3">
        <v>659</v>
      </c>
      <c r="E284" s="3">
        <v>926.31999999999994</v>
      </c>
      <c r="F284" s="3">
        <f t="shared" si="6"/>
        <v>5534.9800000000005</v>
      </c>
    </row>
    <row r="285" spans="1:6" x14ac:dyDescent="0.3">
      <c r="A285" s="21" t="s">
        <v>66</v>
      </c>
      <c r="B285" s="21" t="s">
        <v>956</v>
      </c>
      <c r="C285" s="3">
        <v>1644.7800000000002</v>
      </c>
      <c r="D285" s="3">
        <v>279.01</v>
      </c>
      <c r="E285" s="3">
        <v>449.72</v>
      </c>
      <c r="F285" s="3">
        <f t="shared" si="6"/>
        <v>2373.5100000000002</v>
      </c>
    </row>
    <row r="286" spans="1:6" x14ac:dyDescent="0.3">
      <c r="A286" s="21" t="s">
        <v>308</v>
      </c>
      <c r="B286" s="21" t="s">
        <v>957</v>
      </c>
      <c r="C286" s="3">
        <v>2627.54</v>
      </c>
      <c r="D286" s="3">
        <v>424.59999999999997</v>
      </c>
      <c r="E286" s="3">
        <v>644.19000000000005</v>
      </c>
      <c r="F286" s="3">
        <f t="shared" si="6"/>
        <v>3696.33</v>
      </c>
    </row>
    <row r="287" spans="1:6" x14ac:dyDescent="0.3">
      <c r="A287" s="21" t="s">
        <v>330</v>
      </c>
      <c r="B287" s="21" t="s">
        <v>958</v>
      </c>
      <c r="C287" s="3">
        <v>1350.2900000000002</v>
      </c>
      <c r="D287" s="3">
        <v>253.97000000000003</v>
      </c>
      <c r="E287" s="3">
        <v>351.74999999999994</v>
      </c>
      <c r="F287" s="3">
        <f t="shared" si="6"/>
        <v>1956.0100000000002</v>
      </c>
    </row>
    <row r="288" spans="1:6" x14ac:dyDescent="0.3">
      <c r="A288" s="21" t="s">
        <v>370</v>
      </c>
      <c r="B288" s="21" t="s">
        <v>959</v>
      </c>
      <c r="C288" s="3">
        <v>1725.07</v>
      </c>
      <c r="D288" s="3">
        <v>260.45999999999998</v>
      </c>
      <c r="E288" s="3">
        <v>347.59999999999997</v>
      </c>
      <c r="F288" s="3">
        <f t="shared" si="6"/>
        <v>2333.13</v>
      </c>
    </row>
    <row r="289" spans="1:6" x14ac:dyDescent="0.3">
      <c r="A289" s="21" t="s">
        <v>348</v>
      </c>
      <c r="B289" s="21" t="s">
        <v>960</v>
      </c>
      <c r="C289" s="3">
        <v>1262.46</v>
      </c>
      <c r="D289" s="3">
        <v>269.31999999999994</v>
      </c>
      <c r="E289" s="3">
        <v>316.55000000000007</v>
      </c>
      <c r="F289" s="3">
        <f t="shared" si="6"/>
        <v>1848.33</v>
      </c>
    </row>
    <row r="290" spans="1:6" x14ac:dyDescent="0.3">
      <c r="A290" s="34" t="s">
        <v>644</v>
      </c>
      <c r="B290" s="35" t="s">
        <v>961</v>
      </c>
      <c r="C290" s="3">
        <v>0</v>
      </c>
      <c r="D290" s="3">
        <v>0.28000000000000003</v>
      </c>
      <c r="E290" s="3">
        <v>60.040000000000006</v>
      </c>
      <c r="F290" s="3">
        <f t="shared" si="6"/>
        <v>60.320000000000007</v>
      </c>
    </row>
    <row r="291" spans="1:6" x14ac:dyDescent="0.3">
      <c r="A291" s="37" t="s">
        <v>304</v>
      </c>
      <c r="B291" s="21" t="s">
        <v>962</v>
      </c>
      <c r="C291" s="3">
        <v>347.69999999999993</v>
      </c>
      <c r="D291" s="3">
        <v>56.599999999999994</v>
      </c>
      <c r="E291" s="3">
        <v>115.52</v>
      </c>
      <c r="F291" s="3">
        <f t="shared" si="6"/>
        <v>519.81999999999994</v>
      </c>
    </row>
    <row r="292" spans="1:6" x14ac:dyDescent="0.3">
      <c r="A292" s="21" t="s">
        <v>278</v>
      </c>
      <c r="B292" s="21" t="s">
        <v>963</v>
      </c>
      <c r="C292" s="3">
        <v>75</v>
      </c>
      <c r="D292" s="3">
        <v>12</v>
      </c>
      <c r="E292" s="3">
        <v>25.22</v>
      </c>
      <c r="F292" s="3">
        <f t="shared" si="6"/>
        <v>112.22</v>
      </c>
    </row>
    <row r="293" spans="1:6" x14ac:dyDescent="0.3">
      <c r="A293" s="21" t="s">
        <v>290</v>
      </c>
      <c r="B293" s="21" t="s">
        <v>964</v>
      </c>
      <c r="C293" s="3">
        <v>14.899999999999999</v>
      </c>
      <c r="D293" s="3">
        <v>12.3</v>
      </c>
      <c r="E293" s="3">
        <v>0</v>
      </c>
      <c r="F293" s="3">
        <f t="shared" si="6"/>
        <v>27.2</v>
      </c>
    </row>
    <row r="294" spans="1:6" x14ac:dyDescent="0.3">
      <c r="A294" s="21" t="s">
        <v>584</v>
      </c>
      <c r="B294" s="21" t="s">
        <v>965</v>
      </c>
      <c r="C294" s="3">
        <v>168.14</v>
      </c>
      <c r="D294" s="3">
        <v>22.970000000000002</v>
      </c>
      <c r="E294" s="3">
        <v>34.33</v>
      </c>
      <c r="F294" s="3">
        <f t="shared" si="6"/>
        <v>225.44</v>
      </c>
    </row>
    <row r="295" spans="1:6" x14ac:dyDescent="0.3">
      <c r="A295" s="21" t="s">
        <v>454</v>
      </c>
      <c r="B295" s="21" t="s">
        <v>966</v>
      </c>
      <c r="C295" s="3">
        <v>2212.8100000000004</v>
      </c>
      <c r="D295" s="3">
        <v>348.51</v>
      </c>
      <c r="E295" s="3">
        <v>687.06000000000006</v>
      </c>
      <c r="F295" s="3">
        <f t="shared" si="6"/>
        <v>3248.3800000000006</v>
      </c>
    </row>
    <row r="296" spans="1:6" x14ac:dyDescent="0.3">
      <c r="A296" s="21" t="s">
        <v>120</v>
      </c>
      <c r="B296" s="21" t="s">
        <v>967</v>
      </c>
      <c r="C296" s="3">
        <v>459.36</v>
      </c>
      <c r="D296" s="3">
        <v>81.96</v>
      </c>
      <c r="E296" s="3">
        <v>128.37</v>
      </c>
      <c r="F296" s="3">
        <f t="shared" si="6"/>
        <v>669.69</v>
      </c>
    </row>
    <row r="297" spans="1:6" x14ac:dyDescent="0.3">
      <c r="A297" s="21" t="s">
        <v>426</v>
      </c>
      <c r="B297" s="21" t="s">
        <v>968</v>
      </c>
      <c r="C297" s="3">
        <v>135.78</v>
      </c>
      <c r="D297" s="3">
        <v>21.5</v>
      </c>
      <c r="E297" s="3">
        <v>41.629999999999995</v>
      </c>
      <c r="F297" s="3">
        <f t="shared" si="6"/>
        <v>198.91</v>
      </c>
    </row>
    <row r="298" spans="1:6" x14ac:dyDescent="0.3">
      <c r="A298" s="21" t="s">
        <v>208</v>
      </c>
      <c r="B298" s="21" t="s">
        <v>969</v>
      </c>
      <c r="C298" s="3">
        <v>97.199999999999989</v>
      </c>
      <c r="D298" s="3">
        <v>22.299999999999997</v>
      </c>
      <c r="E298" s="3">
        <v>24.119999999999997</v>
      </c>
      <c r="F298" s="3">
        <f t="shared" si="6"/>
        <v>143.61999999999998</v>
      </c>
    </row>
    <row r="299" spans="1:6" x14ac:dyDescent="0.3">
      <c r="A299" s="21" t="s">
        <v>558</v>
      </c>
      <c r="B299" s="21" t="s">
        <v>970</v>
      </c>
      <c r="C299" s="3">
        <v>36</v>
      </c>
      <c r="D299" s="3">
        <v>7</v>
      </c>
      <c r="E299" s="3">
        <v>0</v>
      </c>
      <c r="F299" s="3">
        <f t="shared" si="6"/>
        <v>43</v>
      </c>
    </row>
    <row r="300" spans="1:6" x14ac:dyDescent="0.3">
      <c r="A300" s="21" t="s">
        <v>124</v>
      </c>
      <c r="B300" s="21" t="s">
        <v>971</v>
      </c>
      <c r="C300" s="3">
        <v>149.5</v>
      </c>
      <c r="D300" s="3">
        <v>13.530000000000001</v>
      </c>
      <c r="E300" s="3">
        <v>25.259999999999998</v>
      </c>
      <c r="F300" s="3">
        <f t="shared" si="6"/>
        <v>188.29</v>
      </c>
    </row>
    <row r="301" spans="1:6" x14ac:dyDescent="0.3">
      <c r="A301" s="21" t="s">
        <v>180</v>
      </c>
      <c r="B301" s="21" t="s">
        <v>972</v>
      </c>
      <c r="C301" s="3">
        <v>56.3</v>
      </c>
      <c r="D301" s="3">
        <v>15.5</v>
      </c>
      <c r="E301" s="3">
        <v>18.89</v>
      </c>
      <c r="F301" s="3">
        <f t="shared" si="6"/>
        <v>90.69</v>
      </c>
    </row>
    <row r="302" spans="1:6" x14ac:dyDescent="0.3">
      <c r="A302" s="21" t="s">
        <v>498</v>
      </c>
      <c r="B302" s="21" t="s">
        <v>973</v>
      </c>
      <c r="C302" s="3">
        <v>129.80000000000001</v>
      </c>
      <c r="D302" s="3">
        <v>18.110000000000003</v>
      </c>
      <c r="E302" s="3">
        <v>34.959999999999994</v>
      </c>
      <c r="F302" s="3">
        <f t="shared" si="6"/>
        <v>182.87</v>
      </c>
    </row>
    <row r="303" spans="1:6" x14ac:dyDescent="0.3">
      <c r="A303" s="21" t="s">
        <v>546</v>
      </c>
      <c r="B303" s="21" t="s">
        <v>974</v>
      </c>
      <c r="C303" s="3">
        <v>126.00000000000001</v>
      </c>
      <c r="D303" s="3">
        <v>18.8</v>
      </c>
      <c r="E303" s="3">
        <v>30.71</v>
      </c>
      <c r="F303" s="3">
        <f t="shared" si="6"/>
        <v>175.51000000000002</v>
      </c>
    </row>
    <row r="304" spans="1:6" x14ac:dyDescent="0.3">
      <c r="A304" s="21" t="s">
        <v>390</v>
      </c>
      <c r="B304" s="21" t="s">
        <v>975</v>
      </c>
      <c r="C304" s="3">
        <v>128.6</v>
      </c>
      <c r="D304" s="3">
        <v>21.74</v>
      </c>
      <c r="E304" s="3">
        <v>33.319999999999993</v>
      </c>
      <c r="F304" s="3">
        <f t="shared" si="6"/>
        <v>183.65999999999997</v>
      </c>
    </row>
    <row r="305" spans="1:6" x14ac:dyDescent="0.3">
      <c r="A305" s="34" t="s">
        <v>456</v>
      </c>
      <c r="B305" s="35" t="s">
        <v>976</v>
      </c>
      <c r="C305" s="3">
        <v>167.29999999999998</v>
      </c>
      <c r="D305" s="3">
        <v>0</v>
      </c>
      <c r="E305" s="3">
        <v>0</v>
      </c>
      <c r="F305" s="3">
        <f t="shared" si="6"/>
        <v>167.29999999999998</v>
      </c>
    </row>
    <row r="306" spans="1:6" x14ac:dyDescent="0.3">
      <c r="A306" s="21" t="s">
        <v>606</v>
      </c>
      <c r="B306" s="21" t="s">
        <v>977</v>
      </c>
      <c r="C306" s="3">
        <v>677.91000000000008</v>
      </c>
      <c r="D306" s="3">
        <v>133.19999999999999</v>
      </c>
      <c r="E306" s="3">
        <v>0</v>
      </c>
      <c r="F306" s="3">
        <f t="shared" si="6"/>
        <v>811.11000000000013</v>
      </c>
    </row>
    <row r="307" spans="1:6" x14ac:dyDescent="0.3">
      <c r="A307" s="21" t="s">
        <v>358</v>
      </c>
      <c r="B307" s="21" t="s">
        <v>978</v>
      </c>
      <c r="C307" s="3">
        <v>1107.58</v>
      </c>
      <c r="D307" s="3">
        <v>116.58</v>
      </c>
      <c r="E307" s="3">
        <v>272.88000000000005</v>
      </c>
      <c r="F307" s="3">
        <f t="shared" si="6"/>
        <v>1497.04</v>
      </c>
    </row>
    <row r="308" spans="1:6" x14ac:dyDescent="0.3">
      <c r="A308" s="21" t="s">
        <v>670</v>
      </c>
      <c r="B308" s="21" t="s">
        <v>979</v>
      </c>
      <c r="C308" s="3">
        <v>11815.82</v>
      </c>
      <c r="D308" s="3">
        <v>2025.6499999999999</v>
      </c>
      <c r="E308" s="3">
        <v>3301.9999999999995</v>
      </c>
      <c r="F308" s="3">
        <f t="shared" si="6"/>
        <v>17143.47</v>
      </c>
    </row>
    <row r="309" spans="1:6" x14ac:dyDescent="0.3">
      <c r="A309" s="21" t="s">
        <v>166</v>
      </c>
      <c r="B309" s="21" t="s">
        <v>980</v>
      </c>
      <c r="C309" s="3">
        <v>2819.7499999999995</v>
      </c>
      <c r="D309" s="3">
        <v>499.57000000000005</v>
      </c>
      <c r="E309" s="3">
        <v>754.34000000000015</v>
      </c>
      <c r="F309" s="3">
        <f t="shared" si="6"/>
        <v>4073.66</v>
      </c>
    </row>
    <row r="310" spans="1:6" x14ac:dyDescent="0.3">
      <c r="A310" s="21" t="s">
        <v>510</v>
      </c>
      <c r="B310" s="21" t="s">
        <v>981</v>
      </c>
      <c r="C310" s="3">
        <v>2973.87</v>
      </c>
      <c r="D310" s="3">
        <v>395.72</v>
      </c>
      <c r="E310" s="3">
        <v>669.66000000000008</v>
      </c>
      <c r="F310" s="3">
        <f t="shared" si="6"/>
        <v>4039.25</v>
      </c>
    </row>
    <row r="311" spans="1:6" x14ac:dyDescent="0.3">
      <c r="A311" s="21" t="s">
        <v>310</v>
      </c>
      <c r="B311" s="21" t="s">
        <v>982</v>
      </c>
      <c r="C311" s="3">
        <v>633</v>
      </c>
      <c r="D311" s="3">
        <v>132.38</v>
      </c>
      <c r="E311" s="3">
        <v>149.04000000000002</v>
      </c>
      <c r="F311" s="3">
        <f t="shared" si="6"/>
        <v>914.42000000000007</v>
      </c>
    </row>
    <row r="312" spans="1:6" x14ac:dyDescent="0.3">
      <c r="A312" s="21" t="s">
        <v>216</v>
      </c>
      <c r="B312" s="21" t="s">
        <v>983</v>
      </c>
      <c r="C312" s="3">
        <v>2744.39</v>
      </c>
      <c r="D312" s="3">
        <v>528.70000000000005</v>
      </c>
      <c r="E312" s="3">
        <v>758.06</v>
      </c>
      <c r="F312" s="3">
        <f t="shared" si="6"/>
        <v>4031.1499999999996</v>
      </c>
    </row>
    <row r="313" spans="1:6" x14ac:dyDescent="0.3">
      <c r="A313" s="21" t="s">
        <v>574</v>
      </c>
      <c r="B313" s="21" t="s">
        <v>984</v>
      </c>
      <c r="C313" s="3">
        <v>4913.16</v>
      </c>
      <c r="D313" s="3">
        <v>977.06</v>
      </c>
      <c r="E313" s="3">
        <v>1686.54</v>
      </c>
      <c r="F313" s="3">
        <f t="shared" si="6"/>
        <v>7576.76</v>
      </c>
    </row>
    <row r="314" spans="1:6" x14ac:dyDescent="0.3">
      <c r="A314" s="21" t="s">
        <v>594</v>
      </c>
      <c r="B314" s="21" t="s">
        <v>985</v>
      </c>
      <c r="C314" s="3">
        <v>2756.1</v>
      </c>
      <c r="D314" s="3">
        <v>438.94</v>
      </c>
      <c r="E314" s="3">
        <v>526.86</v>
      </c>
      <c r="F314" s="3">
        <f t="shared" si="6"/>
        <v>3721.8999999999996</v>
      </c>
    </row>
    <row r="315" spans="1:6" x14ac:dyDescent="0.3">
      <c r="A315" s="21" t="s">
        <v>232</v>
      </c>
      <c r="B315" s="21" t="s">
        <v>986</v>
      </c>
      <c r="C315" s="3">
        <v>836.89999999999986</v>
      </c>
      <c r="D315" s="3">
        <v>191.46</v>
      </c>
      <c r="E315" s="3">
        <v>261.03999999999996</v>
      </c>
      <c r="F315" s="3">
        <f t="shared" si="6"/>
        <v>1289.3999999999999</v>
      </c>
    </row>
    <row r="316" spans="1:6" x14ac:dyDescent="0.3">
      <c r="A316" s="21" t="s">
        <v>218</v>
      </c>
      <c r="B316" s="21" t="s">
        <v>987</v>
      </c>
      <c r="C316" s="3">
        <v>1175.8999999999999</v>
      </c>
      <c r="D316" s="3">
        <v>207.95000000000002</v>
      </c>
      <c r="E316" s="3">
        <v>256.31999999999994</v>
      </c>
      <c r="F316" s="3">
        <f t="shared" si="6"/>
        <v>1640.1699999999998</v>
      </c>
    </row>
    <row r="317" spans="1:6" x14ac:dyDescent="0.3">
      <c r="A317" s="39" t="s">
        <v>674</v>
      </c>
      <c r="B317" s="21" t="s">
        <v>988</v>
      </c>
      <c r="C317" s="3">
        <v>1033.1599999999999</v>
      </c>
      <c r="D317" s="3">
        <v>219.64</v>
      </c>
      <c r="E317" s="3">
        <v>343.83</v>
      </c>
      <c r="F317" s="3">
        <f t="shared" si="6"/>
        <v>1596.6299999999999</v>
      </c>
    </row>
    <row r="318" spans="1:6" x14ac:dyDescent="0.3">
      <c r="A318" s="39" t="s">
        <v>626</v>
      </c>
      <c r="B318" s="21" t="s">
        <v>989</v>
      </c>
      <c r="C318" s="3">
        <v>2654.54</v>
      </c>
      <c r="D318" s="3">
        <v>406.62</v>
      </c>
      <c r="E318" s="3">
        <v>650.58000000000004</v>
      </c>
      <c r="F318" s="3">
        <f t="shared" si="6"/>
        <v>3711.74</v>
      </c>
    </row>
    <row r="319" spans="1:6" x14ac:dyDescent="0.3">
      <c r="A319" s="39" t="s">
        <v>642</v>
      </c>
      <c r="B319" s="21" t="s">
        <v>990</v>
      </c>
      <c r="C319" s="3">
        <v>4333.51</v>
      </c>
      <c r="D319" s="3">
        <v>543.26</v>
      </c>
      <c r="E319" s="3">
        <v>1089.3699999999999</v>
      </c>
      <c r="F319" s="3">
        <f t="shared" si="6"/>
        <v>5966.14</v>
      </c>
    </row>
    <row r="320" spans="1:6" x14ac:dyDescent="0.3">
      <c r="A320" s="39" t="s">
        <v>346</v>
      </c>
      <c r="B320" s="21" t="s">
        <v>991</v>
      </c>
      <c r="C320" s="3">
        <v>734.3</v>
      </c>
      <c r="D320" s="3">
        <v>142.01</v>
      </c>
      <c r="E320" s="3">
        <v>223.17</v>
      </c>
      <c r="F320" s="3">
        <f t="shared" si="6"/>
        <v>1099.48</v>
      </c>
    </row>
    <row r="321" spans="1:6" x14ac:dyDescent="0.3">
      <c r="A321" s="34" t="s">
        <v>668</v>
      </c>
      <c r="B321" s="21" t="s">
        <v>992</v>
      </c>
      <c r="C321" s="3">
        <v>0</v>
      </c>
      <c r="D321" s="3">
        <v>17.399999999999999</v>
      </c>
      <c r="E321" s="3">
        <v>124</v>
      </c>
      <c r="F321" s="3">
        <f t="shared" si="6"/>
        <v>141.4</v>
      </c>
    </row>
  </sheetData>
  <conditionalFormatting sqref="A4:A32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District Detail Comparison</vt:lpstr>
      <vt:lpstr>District Detail SY 202223</vt:lpstr>
      <vt:lpstr>District Detail SY 202122</vt:lpstr>
      <vt:lpstr>Enroll Data as of Jun 2023</vt:lpstr>
      <vt:lpstr>DistrictDetail_SY202223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Matakas</dc:creator>
  <cp:lastModifiedBy>Becky McLean</cp:lastModifiedBy>
  <cp:lastPrinted>2023-01-28T23:00:17Z</cp:lastPrinted>
  <dcterms:created xsi:type="dcterms:W3CDTF">2023-01-28T18:33:56Z</dcterms:created>
  <dcterms:modified xsi:type="dcterms:W3CDTF">2023-12-22T17:33:45Z</dcterms:modified>
</cp:coreProperties>
</file>