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S:\Apportionment\Apport\BULLETIN\LEVY\2020\Web Files\"/>
    </mc:Choice>
  </mc:AlternateContent>
  <xr:revisionPtr revIDLastSave="0" documentId="13_ncr:1_{D7030666-E091-43A2-AD41-0736FD59BF6E}" xr6:coauthVersionLast="46" xr6:coauthVersionMax="46" xr10:uidLastSave="{00000000-0000-0000-0000-000000000000}"/>
  <bookViews>
    <workbookView xWindow="-25545" yWindow="330" windowWidth="16305" windowHeight="15555" xr2:uid="{531BEEA7-54A0-4BDB-8AE7-5FD695D12F1B}"/>
  </bookViews>
  <sheets>
    <sheet name="1463GF(20)Table" sheetId="2" r:id="rId1"/>
  </sheets>
  <definedNames>
    <definedName name="_xlnm._FilterDatabase" localSheetId="0" hidden="1">'1463GF(20)Table'!$M$3:$M$306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0">'1463GF(20)Table'!$A$1:$J$310</definedName>
    <definedName name="_xlnm.Print_Titles" localSheetId="0">'1463GF(20)Table'!$3:$3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2" l="1"/>
  <c r="H4" i="2"/>
  <c r="G4" i="2"/>
  <c r="D8" i="2" l="1"/>
  <c r="D6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 s="1"/>
  <c r="D57" i="2"/>
  <c r="D58" i="2"/>
  <c r="D59" i="2"/>
  <c r="D60" i="2"/>
  <c r="D61" i="2"/>
  <c r="D62" i="2"/>
  <c r="D63" i="2" s="1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6" i="2"/>
  <c r="D197" i="2"/>
  <c r="D198" i="2"/>
  <c r="D199" i="2"/>
  <c r="D200" i="2"/>
  <c r="D201" i="2"/>
  <c r="D202" i="2"/>
  <c r="D203" i="2"/>
  <c r="D204" i="2"/>
  <c r="D205" i="2"/>
  <c r="D206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5" i="2"/>
  <c r="D236" i="2"/>
  <c r="D237" i="2"/>
  <c r="D238" i="2"/>
  <c r="D239" i="2"/>
  <c r="D240" i="2"/>
  <c r="D242" i="2"/>
  <c r="D243" i="2"/>
  <c r="D244" i="2"/>
  <c r="D245" i="2"/>
  <c r="D246" i="2"/>
  <c r="D247" i="2"/>
  <c r="D248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5" i="2"/>
  <c r="D7" i="2"/>
</calcChain>
</file>

<file path=xl/sharedStrings.xml><?xml version="1.0" encoding="utf-8"?>
<sst xmlns="http://schemas.openxmlformats.org/spreadsheetml/2006/main" count="932" uniqueCount="621">
  <si>
    <t>County</t>
  </si>
  <si>
    <t>22105</t>
  </si>
  <si>
    <t>Odessa</t>
  </si>
  <si>
    <t>17414</t>
  </si>
  <si>
    <t>Lake Washington</t>
  </si>
  <si>
    <t>18100</t>
  </si>
  <si>
    <t>Bremerton</t>
  </si>
  <si>
    <t>19400</t>
  </si>
  <si>
    <t>Thorp</t>
  </si>
  <si>
    <t>03050</t>
  </si>
  <si>
    <t>Paterson</t>
  </si>
  <si>
    <t>04019</t>
  </si>
  <si>
    <t>Manson</t>
  </si>
  <si>
    <t>06037</t>
  </si>
  <si>
    <t>Vancouver</t>
  </si>
  <si>
    <t>06098</t>
  </si>
  <si>
    <t>Hockinson</t>
  </si>
  <si>
    <t>06114</t>
  </si>
  <si>
    <t>Evergreen</t>
  </si>
  <si>
    <t>09209</t>
  </si>
  <si>
    <t>Waterville</t>
  </si>
  <si>
    <t>13146</t>
  </si>
  <si>
    <t>Warden</t>
  </si>
  <si>
    <t>15206</t>
  </si>
  <si>
    <t>South Whidbey</t>
  </si>
  <si>
    <t>16050</t>
  </si>
  <si>
    <t>Port Townsend</t>
  </si>
  <si>
    <t>17001</t>
  </si>
  <si>
    <t>Seattle</t>
  </si>
  <si>
    <t>17404</t>
  </si>
  <si>
    <t>Skykomish</t>
  </si>
  <si>
    <t>18303</t>
  </si>
  <si>
    <t>Bainbridge</t>
  </si>
  <si>
    <t>19028</t>
  </si>
  <si>
    <t>Easton</t>
  </si>
  <si>
    <t>19404</t>
  </si>
  <si>
    <t>Cle Elum-Roslyn</t>
  </si>
  <si>
    <t>23042</t>
  </si>
  <si>
    <t>Southside</t>
  </si>
  <si>
    <t>23402</t>
  </si>
  <si>
    <t>Pioneer</t>
  </si>
  <si>
    <t>23404</t>
  </si>
  <si>
    <t>Hood Canal</t>
  </si>
  <si>
    <t>24122</t>
  </si>
  <si>
    <t>Pateros</t>
  </si>
  <si>
    <t>25101</t>
  </si>
  <si>
    <t>Ocean Beach</t>
  </si>
  <si>
    <t>29320</t>
  </si>
  <si>
    <t>31330</t>
  </si>
  <si>
    <t>Darrington</t>
  </si>
  <si>
    <t>32360</t>
  </si>
  <si>
    <t>Cheney</t>
  </si>
  <si>
    <t>33036</t>
  </si>
  <si>
    <t>Chewelah</t>
  </si>
  <si>
    <t>33212</t>
  </si>
  <si>
    <t>Kettle Falls</t>
  </si>
  <si>
    <t>39202</t>
  </si>
  <si>
    <t>Toppenish</t>
  </si>
  <si>
    <t>CCDDD</t>
  </si>
  <si>
    <t>Tax Rate $/1000</t>
  </si>
  <si>
    <t>Levy Success</t>
  </si>
  <si>
    <t>Levy Failure</t>
  </si>
  <si>
    <t>Election Date</t>
  </si>
  <si>
    <t>Benton</t>
  </si>
  <si>
    <t>Chelan</t>
  </si>
  <si>
    <t>Clark</t>
  </si>
  <si>
    <t>Douglas</t>
  </si>
  <si>
    <t>Grant</t>
  </si>
  <si>
    <t>Island</t>
  </si>
  <si>
    <t>Jefferson</t>
  </si>
  <si>
    <t>King</t>
  </si>
  <si>
    <t>Kitsap</t>
  </si>
  <si>
    <t>Kittitas</t>
  </si>
  <si>
    <t>Lincoln</t>
  </si>
  <si>
    <t>Okanogan</t>
  </si>
  <si>
    <t>Pacific</t>
  </si>
  <si>
    <t>Skagit</t>
  </si>
  <si>
    <t>Snohomish</t>
  </si>
  <si>
    <t>Spokane</t>
  </si>
  <si>
    <t>Stevens</t>
  </si>
  <si>
    <t>Yakima</t>
  </si>
  <si>
    <t>Mason</t>
  </si>
  <si>
    <t>State Total</t>
  </si>
  <si>
    <t>Mt Vernon</t>
  </si>
  <si>
    <t>District</t>
  </si>
  <si>
    <t>Year</t>
  </si>
  <si>
    <t>Adams</t>
  </si>
  <si>
    <t>01147</t>
  </si>
  <si>
    <t>01109</t>
  </si>
  <si>
    <t>01122</t>
  </si>
  <si>
    <t>01158</t>
  </si>
  <si>
    <t>01160</t>
  </si>
  <si>
    <t>Asotin</t>
  </si>
  <si>
    <t>02250</t>
  </si>
  <si>
    <t>02420</t>
  </si>
  <si>
    <t>03017</t>
  </si>
  <si>
    <t>03052</t>
  </si>
  <si>
    <t>03053</t>
  </si>
  <si>
    <t>03116</t>
  </si>
  <si>
    <t>03400</t>
  </si>
  <si>
    <t>04129</t>
  </si>
  <si>
    <t>04228</t>
  </si>
  <si>
    <t>04246</t>
  </si>
  <si>
    <t>04127</t>
  </si>
  <si>
    <t>04222</t>
  </si>
  <si>
    <t>Clallam</t>
  </si>
  <si>
    <t>05313</t>
  </si>
  <si>
    <t>05121</t>
  </si>
  <si>
    <t>05323</t>
  </si>
  <si>
    <t>05402</t>
  </si>
  <si>
    <t>05401</t>
  </si>
  <si>
    <t>06112</t>
  </si>
  <si>
    <t>06117</t>
  </si>
  <si>
    <t>06119</t>
  </si>
  <si>
    <t>06101</t>
  </si>
  <si>
    <t>06122</t>
  </si>
  <si>
    <t>06103</t>
  </si>
  <si>
    <t>Columbia</t>
  </si>
  <si>
    <t>07002</t>
  </si>
  <si>
    <t>Cowlitz</t>
  </si>
  <si>
    <t>08130</t>
  </si>
  <si>
    <t>08404</t>
  </si>
  <si>
    <t>08122</t>
  </si>
  <si>
    <t>08401</t>
  </si>
  <si>
    <t>08402</t>
  </si>
  <si>
    <t>08458</t>
  </si>
  <si>
    <t>09075</t>
  </si>
  <si>
    <t>09207</t>
  </si>
  <si>
    <t>09206</t>
  </si>
  <si>
    <t>09013</t>
  </si>
  <si>
    <t>09102</t>
  </si>
  <si>
    <t>Ferry</t>
  </si>
  <si>
    <t>10003</t>
  </si>
  <si>
    <t>10050</t>
  </si>
  <si>
    <t>10309</t>
  </si>
  <si>
    <t>10065</t>
  </si>
  <si>
    <t>10070</t>
  </si>
  <si>
    <t>Franklin</t>
  </si>
  <si>
    <t>11001</t>
  </si>
  <si>
    <t>11051</t>
  </si>
  <si>
    <t>11056</t>
  </si>
  <si>
    <t>Garfield</t>
  </si>
  <si>
    <t>12110</t>
  </si>
  <si>
    <t>13156</t>
  </si>
  <si>
    <t>13073</t>
  </si>
  <si>
    <t>13151</t>
  </si>
  <si>
    <t>13160</t>
  </si>
  <si>
    <t>13161</t>
  </si>
  <si>
    <t>13167</t>
  </si>
  <si>
    <t>13144</t>
  </si>
  <si>
    <t>13165</t>
  </si>
  <si>
    <t>13301</t>
  </si>
  <si>
    <t>Grays Harbor</t>
  </si>
  <si>
    <t>14066</t>
  </si>
  <si>
    <t>14172</t>
  </si>
  <si>
    <t>14005</t>
  </si>
  <si>
    <t>14028</t>
  </si>
  <si>
    <t>14064</t>
  </si>
  <si>
    <t>14065</t>
  </si>
  <si>
    <t>14068</t>
  </si>
  <si>
    <t>14077</t>
  </si>
  <si>
    <t>14097</t>
  </si>
  <si>
    <t>14099</t>
  </si>
  <si>
    <t>14104</t>
  </si>
  <si>
    <t>14117</t>
  </si>
  <si>
    <t>14400</t>
  </si>
  <si>
    <t>15201</t>
  </si>
  <si>
    <t>15204</t>
  </si>
  <si>
    <t>16048</t>
  </si>
  <si>
    <t>16049</t>
  </si>
  <si>
    <t>16020</t>
  </si>
  <si>
    <t>16046</t>
  </si>
  <si>
    <t>17406</t>
  </si>
  <si>
    <t>17408</t>
  </si>
  <si>
    <t>17210</t>
  </si>
  <si>
    <t>17216</t>
  </si>
  <si>
    <t>17400</t>
  </si>
  <si>
    <t>17401</t>
  </si>
  <si>
    <t>17402</t>
  </si>
  <si>
    <t>17405</t>
  </si>
  <si>
    <t>17407</t>
  </si>
  <si>
    <t>17409</t>
  </si>
  <si>
    <t>17410</t>
  </si>
  <si>
    <t>17411</t>
  </si>
  <si>
    <t>17412</t>
  </si>
  <si>
    <t>17415</t>
  </si>
  <si>
    <t>17417</t>
  </si>
  <si>
    <t>17403</t>
  </si>
  <si>
    <t>18402</t>
  </si>
  <si>
    <t>18400</t>
  </si>
  <si>
    <t>18401</t>
  </si>
  <si>
    <t>19007</t>
  </si>
  <si>
    <t>19401</t>
  </si>
  <si>
    <t>19403</t>
  </si>
  <si>
    <t>Klickitat</t>
  </si>
  <si>
    <t>20405</t>
  </si>
  <si>
    <t>20094</t>
  </si>
  <si>
    <t>20203</t>
  </si>
  <si>
    <t>20215</t>
  </si>
  <si>
    <t>20401</t>
  </si>
  <si>
    <t>20403</t>
  </si>
  <si>
    <t>20404</t>
  </si>
  <si>
    <t>20400</t>
  </si>
  <si>
    <t>20402</t>
  </si>
  <si>
    <t>20406</t>
  </si>
  <si>
    <t>Lewis</t>
  </si>
  <si>
    <t>21214</t>
  </si>
  <si>
    <t>21302</t>
  </si>
  <si>
    <t>21303</t>
  </si>
  <si>
    <t>21226</t>
  </si>
  <si>
    <t>21232</t>
  </si>
  <si>
    <t>21301</t>
  </si>
  <si>
    <t>21401</t>
  </si>
  <si>
    <t>21014</t>
  </si>
  <si>
    <t>21036</t>
  </si>
  <si>
    <t>21206</t>
  </si>
  <si>
    <t>21234</t>
  </si>
  <si>
    <t>21237</t>
  </si>
  <si>
    <t>21300</t>
  </si>
  <si>
    <t>22207</t>
  </si>
  <si>
    <t>22017</t>
  </si>
  <si>
    <t>22009</t>
  </si>
  <si>
    <t>22073</t>
  </si>
  <si>
    <t>22200</t>
  </si>
  <si>
    <t>22008</t>
  </si>
  <si>
    <t>22204</t>
  </si>
  <si>
    <t>23403</t>
  </si>
  <si>
    <t>23054</t>
  </si>
  <si>
    <t>23309</t>
  </si>
  <si>
    <t>23311</t>
  </si>
  <si>
    <t>24014</t>
  </si>
  <si>
    <t>24350</t>
  </si>
  <si>
    <t>24019</t>
  </si>
  <si>
    <t>24404</t>
  </si>
  <si>
    <t>24410</t>
  </si>
  <si>
    <t>24111</t>
  </si>
  <si>
    <t>24105</t>
  </si>
  <si>
    <t>25116</t>
  </si>
  <si>
    <t>25118</t>
  </si>
  <si>
    <t>25160</t>
  </si>
  <si>
    <t>25155</t>
  </si>
  <si>
    <t>Pend Oreille</t>
  </si>
  <si>
    <t>26056</t>
  </si>
  <si>
    <t>26059</t>
  </si>
  <si>
    <t>26070</t>
  </si>
  <si>
    <t>Pierce</t>
  </si>
  <si>
    <t>27019</t>
  </si>
  <si>
    <t>27400</t>
  </si>
  <si>
    <t>27401</t>
  </si>
  <si>
    <t>27001</t>
  </si>
  <si>
    <t>27003</t>
  </si>
  <si>
    <t>27010</t>
  </si>
  <si>
    <t>27083</t>
  </si>
  <si>
    <t>27320</t>
  </si>
  <si>
    <t>27343</t>
  </si>
  <si>
    <t>27344</t>
  </si>
  <si>
    <t>27402</t>
  </si>
  <si>
    <t>27403</t>
  </si>
  <si>
    <t>27404</t>
  </si>
  <si>
    <t>27416</t>
  </si>
  <si>
    <t>27417</t>
  </si>
  <si>
    <t>San Juan</t>
  </si>
  <si>
    <t>28137</t>
  </si>
  <si>
    <t>28149</t>
  </si>
  <si>
    <t>28144</t>
  </si>
  <si>
    <t>29100</t>
  </si>
  <si>
    <t>29101</t>
  </si>
  <si>
    <t>29103</t>
  </si>
  <si>
    <t>29317</t>
  </si>
  <si>
    <t>29011</t>
  </si>
  <si>
    <t>29311</t>
  </si>
  <si>
    <t>Skamania</t>
  </si>
  <si>
    <t>30002</t>
  </si>
  <si>
    <t>30303</t>
  </si>
  <si>
    <t>30029</t>
  </si>
  <si>
    <t>31016</t>
  </si>
  <si>
    <t>31306</t>
  </si>
  <si>
    <t>31401</t>
  </si>
  <si>
    <t>31002</t>
  </si>
  <si>
    <t>31004</t>
  </si>
  <si>
    <t>31006</t>
  </si>
  <si>
    <t>31015</t>
  </si>
  <si>
    <t>31025</t>
  </si>
  <si>
    <t>31063</t>
  </si>
  <si>
    <t>31103</t>
  </si>
  <si>
    <t>31201</t>
  </si>
  <si>
    <t>31311</t>
  </si>
  <si>
    <t>31332</t>
  </si>
  <si>
    <t>32356</t>
  </si>
  <si>
    <t>32414</t>
  </si>
  <si>
    <t>32361</t>
  </si>
  <si>
    <t>32358</t>
  </si>
  <si>
    <t>32312</t>
  </si>
  <si>
    <t>32362</t>
  </si>
  <si>
    <t>32354</t>
  </si>
  <si>
    <t>32326</t>
  </si>
  <si>
    <t>32325</t>
  </si>
  <si>
    <t>32123</t>
  </si>
  <si>
    <t>32416</t>
  </si>
  <si>
    <t>32081</t>
  </si>
  <si>
    <t>32363</t>
  </si>
  <si>
    <t>33206</t>
  </si>
  <si>
    <t>33115</t>
  </si>
  <si>
    <t>33205</t>
  </si>
  <si>
    <t>33183</t>
  </si>
  <si>
    <t>33207</t>
  </si>
  <si>
    <t>33211</t>
  </si>
  <si>
    <t>33030</t>
  </si>
  <si>
    <t>33202</t>
  </si>
  <si>
    <t>33070</t>
  </si>
  <si>
    <t>33049</t>
  </si>
  <si>
    <t>Thurston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</si>
  <si>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</si>
  <si>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</si>
  <si>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</si>
  <si>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</si>
  <si>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</si>
  <si>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</si>
  <si>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</si>
  <si>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</si>
  <si>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Wahkiakum</t>
  </si>
  <si>
    <t>35200</t>
  </si>
  <si>
    <t>Walla Walla</t>
  </si>
  <si>
    <t>36140</t>
  </si>
  <si>
    <t>36101</t>
  </si>
  <si>
    <t>36250</t>
  </si>
  <si>
    <t>36400</t>
  </si>
  <si>
    <t>36401</t>
  </si>
  <si>
    <t>36402</t>
  </si>
  <si>
    <t>36300</t>
  </si>
  <si>
    <t>Whatcom</t>
  </si>
  <si>
    <t>37501</t>
  </si>
  <si>
    <t>37502</t>
  </si>
  <si>
    <t>37503</t>
  </si>
  <si>
    <t>37504</t>
  </si>
  <si>
    <t>37505</t>
  </si>
  <si>
    <t>37506</t>
  </si>
  <si>
    <t>37507</t>
  </si>
  <si>
    <t>Whitman</t>
  </si>
  <si>
    <t>38267</t>
  </si>
  <si>
    <t>38126</t>
  </si>
  <si>
    <t>38265</t>
  </si>
  <si>
    <t>38300</t>
  </si>
  <si>
    <t>38301</t>
  </si>
  <si>
    <t>38302</t>
  </si>
  <si>
    <t>38304</t>
  </si>
  <si>
    <t>38308</t>
  </si>
  <si>
    <t>38320</t>
  </si>
  <si>
    <t>38322</t>
  </si>
  <si>
    <t>38264</t>
  </si>
  <si>
    <t>38306</t>
  </si>
  <si>
    <t>38324</t>
  </si>
  <si>
    <t>39003</t>
  </si>
  <si>
    <t>39007</t>
  </si>
  <si>
    <t>39120</t>
  </si>
  <si>
    <t>39201</t>
  </si>
  <si>
    <t>39002</t>
  </si>
  <si>
    <t>39090</t>
  </si>
  <si>
    <t>39200</t>
  </si>
  <si>
    <t>39204</t>
  </si>
  <si>
    <t>39205</t>
  </si>
  <si>
    <t>39207</t>
  </si>
  <si>
    <t>39208</t>
  </si>
  <si>
    <t>39209</t>
  </si>
  <si>
    <t>39119</t>
  </si>
  <si>
    <t>39203</t>
  </si>
  <si>
    <t>Final Failure</t>
  </si>
  <si>
    <t>Othello</t>
  </si>
  <si>
    <t>Washtucna</t>
  </si>
  <si>
    <t>Benge</t>
  </si>
  <si>
    <t>Lind</t>
  </si>
  <si>
    <t>Ritzville</t>
  </si>
  <si>
    <t>Clarkston</t>
  </si>
  <si>
    <t>Asotin-Anatone</t>
  </si>
  <si>
    <t>Kennewick</t>
  </si>
  <si>
    <t>Kiona Benton</t>
  </si>
  <si>
    <t>Finley</t>
  </si>
  <si>
    <t>Prosser</t>
  </si>
  <si>
    <t>Richland</t>
  </si>
  <si>
    <t>Lake Chelan</t>
  </si>
  <si>
    <t>Cascade</t>
  </si>
  <si>
    <t>Wenatchee</t>
  </si>
  <si>
    <t>Entiat</t>
  </si>
  <si>
    <t>Cashmere</t>
  </si>
  <si>
    <t>Crescent</t>
  </si>
  <si>
    <t>Port Angeles</t>
  </si>
  <si>
    <t>Sequim</t>
  </si>
  <si>
    <t>Quillayute Valley</t>
  </si>
  <si>
    <t>Cape Flattery</t>
  </si>
  <si>
    <t>Washougal</t>
  </si>
  <si>
    <t>Camas</t>
  </si>
  <si>
    <t>Battle Ground</t>
  </si>
  <si>
    <t>Lacenter</t>
  </si>
  <si>
    <t>Ridgefield</t>
  </si>
  <si>
    <t>Green Mountain</t>
  </si>
  <si>
    <t>Dayton</t>
  </si>
  <si>
    <t>Toutle Lake</t>
  </si>
  <si>
    <t>Woodland</t>
  </si>
  <si>
    <t>Longview</t>
  </si>
  <si>
    <t>Castle Rock</t>
  </si>
  <si>
    <t>Kalama</t>
  </si>
  <si>
    <t>Kelso</t>
  </si>
  <si>
    <t>Bridgeport</t>
  </si>
  <si>
    <t>Mansfield</t>
  </si>
  <si>
    <t>Eastmont</t>
  </si>
  <si>
    <t>Orondo</t>
  </si>
  <si>
    <t>Palisades</t>
  </si>
  <si>
    <t>Keller</t>
  </si>
  <si>
    <t>Curlew</t>
  </si>
  <si>
    <t>Republic</t>
  </si>
  <si>
    <t>Orient</t>
  </si>
  <si>
    <t>Inchelium</t>
  </si>
  <si>
    <t>Pasco</t>
  </si>
  <si>
    <t>North Franklin</t>
  </si>
  <si>
    <t>Kahlotus</t>
  </si>
  <si>
    <t>Pomeroy</t>
  </si>
  <si>
    <t>Soap Lake</t>
  </si>
  <si>
    <t>Wahluke</t>
  </si>
  <si>
    <t>Coulee/Hartline</t>
  </si>
  <si>
    <t>Royal</t>
  </si>
  <si>
    <t>Moses Lake</t>
  </si>
  <si>
    <t>Wilson Creek</t>
  </si>
  <si>
    <t>Quincy</t>
  </si>
  <si>
    <t>Ephrata</t>
  </si>
  <si>
    <t>Grand Coulee Dam</t>
  </si>
  <si>
    <t>Montesano</t>
  </si>
  <si>
    <t>Ocosta</t>
  </si>
  <si>
    <t>Aberdeen</t>
  </si>
  <si>
    <t>Hoquiam</t>
  </si>
  <si>
    <t>North Beach</t>
  </si>
  <si>
    <t>Mc Cleary</t>
  </si>
  <si>
    <t>Elma</t>
  </si>
  <si>
    <t>Taholah</t>
  </si>
  <si>
    <t>Quinault</t>
  </si>
  <si>
    <t>Cosmopolis</t>
  </si>
  <si>
    <t>Satsop</t>
  </si>
  <si>
    <t>Wishkah Valley</t>
  </si>
  <si>
    <t>Oakville</t>
  </si>
  <si>
    <t>Oak Harbor</t>
  </si>
  <si>
    <t>Coupeville</t>
  </si>
  <si>
    <t>Quilcene</t>
  </si>
  <si>
    <t>Chimacum</t>
  </si>
  <si>
    <t>Queets-Clearwater</t>
  </si>
  <si>
    <t>Brinnon</t>
  </si>
  <si>
    <t>Tukwila</t>
  </si>
  <si>
    <t>Auburn</t>
  </si>
  <si>
    <t>Federal Way</t>
  </si>
  <si>
    <t>Enumclaw</t>
  </si>
  <si>
    <t>Mercer Island</t>
  </si>
  <si>
    <t>Highline</t>
  </si>
  <si>
    <t>Vashon Island</t>
  </si>
  <si>
    <t>Bellevue</t>
  </si>
  <si>
    <t>Riverview</t>
  </si>
  <si>
    <t>Tahoma</t>
  </si>
  <si>
    <t>Snoqualmie Valley</t>
  </si>
  <si>
    <t>Issaquah</t>
  </si>
  <si>
    <t>Shoreline</t>
  </si>
  <si>
    <t>Kent</t>
  </si>
  <si>
    <t>Northshore</t>
  </si>
  <si>
    <t>Renton</t>
  </si>
  <si>
    <t>South Kitsap</t>
  </si>
  <si>
    <t>North Kitsap</t>
  </si>
  <si>
    <t>Central Kitsap</t>
  </si>
  <si>
    <t>Damman</t>
  </si>
  <si>
    <t>Ellensburg</t>
  </si>
  <si>
    <t>White Salmon</t>
  </si>
  <si>
    <t>Wishram</t>
  </si>
  <si>
    <t>Bickleton</t>
  </si>
  <si>
    <t>Centerville</t>
  </si>
  <si>
    <t>Glenwood</t>
  </si>
  <si>
    <t>Roosevelt</t>
  </si>
  <si>
    <t>Goldendale</t>
  </si>
  <si>
    <t>Trout Lake</t>
  </si>
  <si>
    <t>Lyle</t>
  </si>
  <si>
    <t>Morton</t>
  </si>
  <si>
    <t>Chehalis</t>
  </si>
  <si>
    <t>White Pass</t>
  </si>
  <si>
    <t>Adna</t>
  </si>
  <si>
    <t>Winlock</t>
  </si>
  <si>
    <t>Pe Ell</t>
  </si>
  <si>
    <t>Centralia</t>
  </si>
  <si>
    <t>Napavine</t>
  </si>
  <si>
    <t>Evaline</t>
  </si>
  <si>
    <t>Mossyrock</t>
  </si>
  <si>
    <t>Boistfort</t>
  </si>
  <si>
    <t>Toledo</t>
  </si>
  <si>
    <t>Onalaska</t>
  </si>
  <si>
    <t>Davenport</t>
  </si>
  <si>
    <t>Almira</t>
  </si>
  <si>
    <t>Reardan</t>
  </si>
  <si>
    <t>Creston</t>
  </si>
  <si>
    <t>Wilbur</t>
  </si>
  <si>
    <t>Sprague</t>
  </si>
  <si>
    <t>Harrington</t>
  </si>
  <si>
    <t>North Mason</t>
  </si>
  <si>
    <t>Grapeview</t>
  </si>
  <si>
    <t>Shelton</t>
  </si>
  <si>
    <t>Mary M Knight</t>
  </si>
  <si>
    <t>Nespelem</t>
  </si>
  <si>
    <t>Methow Valley</t>
  </si>
  <si>
    <t>Omak</t>
  </si>
  <si>
    <t>Tonasket</t>
  </si>
  <si>
    <t>Oroville</t>
  </si>
  <si>
    <t>Brewster</t>
  </si>
  <si>
    <t>Raymond</t>
  </si>
  <si>
    <t>South Bend</t>
  </si>
  <si>
    <t>Willapa Valley</t>
  </si>
  <si>
    <t>Newport</t>
  </si>
  <si>
    <t>Cusick</t>
  </si>
  <si>
    <t>Selkirk</t>
  </si>
  <si>
    <t>Carbonado</t>
  </si>
  <si>
    <t>Clover Park</t>
  </si>
  <si>
    <t>Peninsula</t>
  </si>
  <si>
    <t>Steilacoom Hist.</t>
  </si>
  <si>
    <t>Puyallup</t>
  </si>
  <si>
    <t>Tacoma</t>
  </si>
  <si>
    <t>University Place</t>
  </si>
  <si>
    <t>Sumner</t>
  </si>
  <si>
    <t>Dieringer</t>
  </si>
  <si>
    <t>Orting</t>
  </si>
  <si>
    <t>Franklin Pierce</t>
  </si>
  <si>
    <t>Bethel</t>
  </si>
  <si>
    <t>Eatonville</t>
  </si>
  <si>
    <t>White River</t>
  </si>
  <si>
    <t>Fife</t>
  </si>
  <si>
    <t>Orcas</t>
  </si>
  <si>
    <t>Lopez</t>
  </si>
  <si>
    <t>Burlington Edison</t>
  </si>
  <si>
    <t>Sedro Woolley</t>
  </si>
  <si>
    <t>Anacortes</t>
  </si>
  <si>
    <t>Conway</t>
  </si>
  <si>
    <t>Concrete</t>
  </si>
  <si>
    <t>La Conner</t>
  </si>
  <si>
    <t>Stevenson-Carson</t>
  </si>
  <si>
    <t>Mount Pleasant</t>
  </si>
  <si>
    <t>Arlington</t>
  </si>
  <si>
    <t>Lakewood</t>
  </si>
  <si>
    <t>Stanwood</t>
  </si>
  <si>
    <t>Everett</t>
  </si>
  <si>
    <t>Lake Stevens</t>
  </si>
  <si>
    <t>Mukilteo</t>
  </si>
  <si>
    <t>Edmonds</t>
  </si>
  <si>
    <t>Marysville</t>
  </si>
  <si>
    <t>Index</t>
  </si>
  <si>
    <t>Monroe</t>
  </si>
  <si>
    <t>Sultan</t>
  </si>
  <si>
    <t>Granite Falls</t>
  </si>
  <si>
    <t>Central Valley</t>
  </si>
  <si>
    <t>Deer Park</t>
  </si>
  <si>
    <t>Freeman</t>
  </si>
  <si>
    <t>Great Northern</t>
  </si>
  <si>
    <t>Liberty</t>
  </si>
  <si>
    <t>Mead</t>
  </si>
  <si>
    <t>Medical Lake</t>
  </si>
  <si>
    <t>Nine Mile Falls</t>
  </si>
  <si>
    <t>Orchard Prairie</t>
  </si>
  <si>
    <t>Riverside</t>
  </si>
  <si>
    <t>Colville</t>
  </si>
  <si>
    <t>Loon Lake</t>
  </si>
  <si>
    <t>Mary Walker</t>
  </si>
  <si>
    <t>Northport</t>
  </si>
  <si>
    <t>Onion Creek</t>
  </si>
  <si>
    <t>Summit Valley</t>
  </si>
  <si>
    <t>Valley</t>
  </si>
  <si>
    <t>Wellpinit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</si>
  <si>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</si>
  <si>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</si>
  <si>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</si>
  <si>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</si>
  <si>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</si>
  <si>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</si>
  <si>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</si>
  <si>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</si>
  <si>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Dixie</t>
  </si>
  <si>
    <t>College Place</t>
  </si>
  <si>
    <t>Waitsburg</t>
  </si>
  <si>
    <t>Prescott</t>
  </si>
  <si>
    <t>Touchet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</si>
  <si>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</si>
  <si>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</si>
  <si>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</si>
  <si>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</si>
  <si>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</si>
  <si>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</si>
  <si>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</si>
  <si>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Pullman</t>
  </si>
  <si>
    <t>Lacrosse Joint</t>
  </si>
  <si>
    <t>Tekoa</t>
  </si>
  <si>
    <t>Colfax</t>
  </si>
  <si>
    <t>Palouse</t>
  </si>
  <si>
    <t>Steptoe</t>
  </si>
  <si>
    <t>Endicott</t>
  </si>
  <si>
    <t>Rosalia</t>
  </si>
  <si>
    <t>St John</t>
  </si>
  <si>
    <t>Lamont</t>
  </si>
  <si>
    <t>Colton</t>
  </si>
  <si>
    <t>Oakesdale</t>
  </si>
  <si>
    <t>Naches Valley</t>
  </si>
  <si>
    <t>Mabton</t>
  </si>
  <si>
    <t>Sunnyside</t>
  </si>
  <si>
    <t>Union Gap</t>
  </si>
  <si>
    <t>Grandview</t>
  </si>
  <si>
    <t>Granger</t>
  </si>
  <si>
    <t>Zillah</t>
  </si>
  <si>
    <t>Wapato</t>
  </si>
  <si>
    <t>Mount Adams</t>
  </si>
  <si>
    <t>Selah</t>
  </si>
  <si>
    <t>Highland</t>
  </si>
  <si>
    <t>Naselle Grays River</t>
  </si>
  <si>
    <t>East Valley</t>
  </si>
  <si>
    <t>West Valley</t>
  </si>
  <si>
    <t># of Elections</t>
  </si>
  <si>
    <t>% Yes Votes</t>
  </si>
  <si>
    <t>A</t>
  </si>
  <si>
    <t>00000</t>
  </si>
  <si>
    <t>Election # A is an additional levy. Additional Levies are levies that are in addition to an existing approved levy.</t>
  </si>
  <si>
    <t>Zero districts had a final levy failure.</t>
  </si>
  <si>
    <t>***</t>
  </si>
  <si>
    <t>Indicates the highest dollar amount attempted by a school district that made one or more attempts but failed to pass a 2020 levy.</t>
  </si>
  <si>
    <t>Collection in 2020</t>
  </si>
  <si>
    <t>School District Excess General Fund and Enrichment Levy Submissions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</si>
</sst>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"/>
  </numFmts>
  <fonts count="13">
    <font>
      <sz val="8"/>
      <name val="Arial MT"/>
    </font>
    <font>
      <sz val="12"/>
      <name val="Arial"/>
      <family val="2"/>
    </font>
    <font>
      <sz val="8"/>
      <name val="Arial MT"/>
    </font>
    <font>
      <sz val="12"/>
      <color theme="0"/>
      <name val="Segoe UI"/>
      <family val="2"/>
    </font>
    <font>
      <sz val="11"/>
      <name val="Segoe UI"/>
      <family val="2"/>
    </font>
    <font>
      <sz val="11"/>
      <color rgb="FF000000"/>
      <name val="Segoe UI"/>
      <family val="2"/>
    </font>
    <font>
      <sz val="10"/>
      <name val="SWISS"/>
    </font>
    <font>
      <b/>
      <sz val="11"/>
      <name val="Segoe UI"/>
      <family val="2"/>
    </font>
    <font>
      <b/>
      <sz val="11"/>
      <color theme="0"/>
      <name val="Segoe UI"/>
      <family val="2"/>
    </font>
    <font>
      <b/>
      <sz val="8"/>
      <name val="Arial MT"/>
    </font>
    <font>
      <b/>
      <sz val="22"/>
      <name val="Segoe UI"/>
      <family val="2"/>
    </font>
    <font>
      <sz val="8"/>
      <name val="Segoe UI"/>
      <family val="2"/>
    </font>
    <font>
      <sz val="12"/>
      <name val="Segoe U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</cellStyleXfs>
  <cellXfs count="78">
    <xf numFmtId="0" fontId="0" fillId="0" borderId="0" xfId="0"/>
    <xf numFmtId="164" fontId="0" fillId="0" borderId="0" xfId="0" applyNumberFormat="1"/>
    <xf numFmtId="0" fontId="3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4" fillId="0" borderId="5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64" fontId="4" fillId="0" borderId="1" xfId="0" applyNumberFormat="1" applyFont="1" applyBorder="1"/>
    <xf numFmtId="0" fontId="4" fillId="0" borderId="6" xfId="0" applyFont="1" applyBorder="1"/>
    <xf numFmtId="0" fontId="4" fillId="0" borderId="1" xfId="0" applyFont="1" applyBorder="1"/>
    <xf numFmtId="164" fontId="5" fillId="0" borderId="1" xfId="0" applyNumberFormat="1" applyFont="1" applyBorder="1" applyAlignment="1">
      <alignment horizontal="right" vertical="center" wrapText="1"/>
    </xf>
    <xf numFmtId="0" fontId="4" fillId="0" borderId="7" xfId="0" applyFont="1" applyBorder="1"/>
    <xf numFmtId="0" fontId="5" fillId="0" borderId="8" xfId="0" applyFont="1" applyBorder="1" applyAlignment="1">
      <alignment vertical="center" wrapText="1"/>
    </xf>
    <xf numFmtId="164" fontId="4" fillId="0" borderId="8" xfId="0" applyNumberFormat="1" applyFont="1" applyBorder="1"/>
    <xf numFmtId="0" fontId="4" fillId="0" borderId="9" xfId="0" applyFont="1" applyBorder="1"/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10" fontId="0" fillId="0" borderId="0" xfId="0" applyNumberFormat="1"/>
    <xf numFmtId="0" fontId="4" fillId="0" borderId="5" xfId="0" applyFont="1" applyFill="1" applyBorder="1"/>
    <xf numFmtId="0" fontId="4" fillId="0" borderId="1" xfId="0" applyFont="1" applyFill="1" applyBorder="1"/>
    <xf numFmtId="164" fontId="4" fillId="0" borderId="1" xfId="0" applyNumberFormat="1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4" fillId="0" borderId="9" xfId="0" applyFont="1" applyFill="1" applyBorder="1"/>
    <xf numFmtId="0" fontId="4" fillId="0" borderId="8" xfId="0" quotePrefix="1" applyFont="1" applyFill="1" applyBorder="1"/>
    <xf numFmtId="164" fontId="4" fillId="0" borderId="8" xfId="0" quotePrefix="1" applyNumberFormat="1" applyFont="1" applyFill="1" applyBorder="1"/>
    <xf numFmtId="0" fontId="0" fillId="0" borderId="0" xfId="0" applyFont="1"/>
    <xf numFmtId="3" fontId="5" fillId="0" borderId="1" xfId="0" applyNumberFormat="1" applyFont="1" applyBorder="1" applyAlignment="1">
      <alignment horizontal="right" vertical="center" wrapText="1"/>
    </xf>
    <xf numFmtId="3" fontId="4" fillId="0" borderId="1" xfId="2" applyNumberFormat="1" applyFont="1" applyBorder="1"/>
    <xf numFmtId="3" fontId="4" fillId="0" borderId="1" xfId="0" applyNumberFormat="1" applyFont="1" applyBorder="1"/>
    <xf numFmtId="3" fontId="4" fillId="0" borderId="1" xfId="2" applyNumberFormat="1" applyFont="1" applyFill="1" applyBorder="1"/>
    <xf numFmtId="3" fontId="5" fillId="0" borderId="8" xfId="0" applyNumberFormat="1" applyFont="1" applyBorder="1" applyAlignment="1">
      <alignment horizontal="right" vertical="center" wrapText="1"/>
    </xf>
    <xf numFmtId="3" fontId="4" fillId="0" borderId="8" xfId="0" applyNumberFormat="1" applyFont="1" applyFill="1" applyBorder="1"/>
    <xf numFmtId="3" fontId="4" fillId="0" borderId="8" xfId="2" applyNumberFormat="1" applyFont="1" applyFill="1" applyBorder="1"/>
    <xf numFmtId="3" fontId="4" fillId="0" borderId="1" xfId="0" applyNumberFormat="1" applyFont="1" applyFill="1" applyBorder="1"/>
    <xf numFmtId="10" fontId="5" fillId="0" borderId="1" xfId="0" applyNumberFormat="1" applyFont="1" applyBorder="1" applyAlignment="1">
      <alignment horizontal="right" vertical="center" wrapText="1"/>
    </xf>
    <xf numFmtId="10" fontId="4" fillId="0" borderId="1" xfId="0" applyNumberFormat="1" applyFont="1" applyBorder="1"/>
    <xf numFmtId="10" fontId="5" fillId="0" borderId="8" xfId="0" applyNumberFormat="1" applyFont="1" applyBorder="1" applyAlignment="1">
      <alignment horizontal="right" vertical="center" wrapText="1"/>
    </xf>
    <xf numFmtId="10" fontId="4" fillId="0" borderId="8" xfId="0" applyNumberFormat="1" applyFont="1" applyFill="1" applyBorder="1"/>
    <xf numFmtId="10" fontId="4" fillId="0" borderId="1" xfId="0" applyNumberFormat="1" applyFont="1" applyFill="1" applyBorder="1"/>
    <xf numFmtId="14" fontId="3" fillId="0" borderId="0" xfId="0" applyNumberFormat="1" applyFont="1" applyAlignment="1">
      <alignment wrapText="1"/>
    </xf>
    <xf numFmtId="14" fontId="0" fillId="0" borderId="0" xfId="0" applyNumberFormat="1"/>
    <xf numFmtId="14" fontId="0" fillId="0" borderId="0" xfId="0" applyNumberFormat="1" applyFont="1"/>
    <xf numFmtId="0" fontId="6" fillId="0" borderId="0" xfId="3" applyFont="1"/>
    <xf numFmtId="0" fontId="4" fillId="0" borderId="0" xfId="0" applyFont="1"/>
    <xf numFmtId="10" fontId="4" fillId="0" borderId="0" xfId="0" applyNumberFormat="1" applyFont="1"/>
    <xf numFmtId="0" fontId="4" fillId="0" borderId="0" xfId="0" applyFont="1" applyAlignment="1">
      <alignment horizontal="right"/>
    </xf>
    <xf numFmtId="164" fontId="4" fillId="0" borderId="0" xfId="0" applyNumberFormat="1" applyFont="1"/>
    <xf numFmtId="0" fontId="6" fillId="0" borderId="0" xfId="3" applyFont="1" applyAlignment="1">
      <alignment horizontal="right"/>
    </xf>
    <xf numFmtId="2" fontId="5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/>
    <xf numFmtId="2" fontId="5" fillId="0" borderId="8" xfId="0" applyNumberFormat="1" applyFont="1" applyBorder="1" applyAlignment="1">
      <alignment horizontal="right" vertical="center" wrapText="1"/>
    </xf>
    <xf numFmtId="2" fontId="4" fillId="0" borderId="8" xfId="0" applyNumberFormat="1" applyFont="1" applyFill="1" applyBorder="1"/>
    <xf numFmtId="2" fontId="4" fillId="0" borderId="1" xfId="0" applyNumberFormat="1" applyFont="1" applyFill="1" applyBorder="1"/>
    <xf numFmtId="0" fontId="3" fillId="0" borderId="3" xfId="0" applyNumberFormat="1" applyFont="1" applyBorder="1" applyAlignment="1">
      <alignment wrapText="1"/>
    </xf>
    <xf numFmtId="0" fontId="3" fillId="0" borderId="3" xfId="2" applyNumberFormat="1" applyFont="1" applyBorder="1" applyAlignment="1">
      <alignment wrapText="1"/>
    </xf>
    <xf numFmtId="14" fontId="4" fillId="0" borderId="0" xfId="0" applyNumberFormat="1" applyFont="1"/>
    <xf numFmtId="0" fontId="4" fillId="0" borderId="0" xfId="0" applyFont="1" applyAlignment="1"/>
    <xf numFmtId="0" fontId="4" fillId="0" borderId="0" xfId="0" applyFont="1" applyFill="1" applyBorder="1" applyAlignment="1"/>
    <xf numFmtId="0" fontId="7" fillId="0" borderId="7" xfId="0" applyFont="1" applyFill="1" applyBorder="1"/>
    <xf numFmtId="0" fontId="8" fillId="0" borderId="8" xfId="0" quotePrefix="1" applyFont="1" applyFill="1" applyBorder="1"/>
    <xf numFmtId="0" fontId="8" fillId="0" borderId="8" xfId="0" applyFont="1" applyFill="1" applyBorder="1" applyAlignment="1">
      <alignment vertical="center"/>
    </xf>
    <xf numFmtId="0" fontId="8" fillId="0" borderId="8" xfId="3" applyNumberFormat="1" applyFont="1" applyBorder="1" applyAlignment="1">
      <alignment vertical="center"/>
    </xf>
    <xf numFmtId="164" fontId="8" fillId="0" borderId="8" xfId="0" applyNumberFormat="1" applyFont="1" applyFill="1" applyBorder="1"/>
    <xf numFmtId="2" fontId="8" fillId="0" borderId="8" xfId="0" applyNumberFormat="1" applyFont="1" applyFill="1" applyBorder="1"/>
    <xf numFmtId="165" fontId="7" fillId="0" borderId="8" xfId="4" applyNumberFormat="1" applyFont="1" applyFill="1" applyBorder="1"/>
    <xf numFmtId="165" fontId="7" fillId="0" borderId="8" xfId="2" applyNumberFormat="1" applyFont="1" applyFill="1" applyBorder="1"/>
    <xf numFmtId="3" fontId="8" fillId="0" borderId="8" xfId="0" applyNumberFormat="1" applyFont="1" applyFill="1" applyBorder="1"/>
    <xf numFmtId="10" fontId="8" fillId="0" borderId="8" xfId="0" applyNumberFormat="1" applyFont="1" applyFill="1" applyBorder="1"/>
    <xf numFmtId="0" fontId="8" fillId="0" borderId="9" xfId="0" applyFont="1" applyFill="1" applyBorder="1"/>
    <xf numFmtId="0" fontId="9" fillId="0" borderId="0" xfId="0" applyFont="1"/>
    <xf numFmtId="14" fontId="9" fillId="0" borderId="0" xfId="0" applyNumberFormat="1" applyFont="1"/>
    <xf numFmtId="0" fontId="10" fillId="0" borderId="0" xfId="0" applyFont="1"/>
    <xf numFmtId="0" fontId="11" fillId="0" borderId="0" xfId="0" applyFont="1"/>
    <xf numFmtId="164" fontId="11" fillId="0" borderId="0" xfId="0" applyNumberFormat="1" applyFont="1"/>
    <xf numFmtId="10" fontId="11" fillId="0" borderId="0" xfId="0" applyNumberFormat="1" applyFont="1"/>
    <xf numFmtId="14" fontId="11" fillId="0" borderId="0" xfId="0" applyNumberFormat="1" applyFont="1"/>
    <xf numFmtId="0" fontId="12" fillId="0" borderId="0" xfId="0" applyFont="1"/>
  </cellXfs>
  <cellStyles count="5">
    <cellStyle name="Comma" xfId="2" builtinId="3"/>
    <cellStyle name="Currency" xfId="4" builtinId="4"/>
    <cellStyle name="Normal" xfId="0" builtinId="0"/>
    <cellStyle name="Normal 2" xfId="1" xr:uid="{00000000-0005-0000-0000-000001000000}"/>
    <cellStyle name="Normal_1220R10" xfId="3" xr:uid="{1BB872B8-B618-4BD5-B882-F86981E7BEA9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64" formatCode="[$-409]mmm\-yy;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egoe U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19"/>
      <tableStyleElement type="pageFieldValues" dxfId="18"/>
    </tableStyle>
    <tableStyle name="OSPI Table" pivot="0" count="2" xr9:uid="{B0EA053C-04CF-4932-95FE-6A2A747968F3}">
      <tableStyleElement type="wholeTable" dxfId="17"/>
      <tableStyleElement type="headerRow" dxfId="16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" displayName="Table1" ref="A3:K306" totalsRowShown="0" headerRowDxfId="15" dataDxfId="13" headerRowBorderDxfId="14" tableBorderDxfId="12" totalsRowBorderDxfId="11">
  <tableColumns count="11">
    <tableColumn id="1" xr3:uid="{8976B4D5-54CF-40CD-AC6A-9F1139396DED}" name="County" dataDxfId="10"/>
    <tableColumn id="2" xr3:uid="{0F836A6E-8599-4D78-A446-7C2FFF0D7290}" name="CCDDD" dataDxfId="9"/>
    <tableColumn id="3" xr3:uid="{54D9CCA4-CB30-4F22-A1BC-276CCBEB6018}" name="District" dataDxfId="8"/>
    <tableColumn id="10" xr3:uid="{1FD868D4-8246-4BCC-86C4-20C0903C5D25}" name="# of Elections" dataDxfId="7">
      <calculatedColumnFormula>IF(B4&lt;&gt;B3,1,IF(D3&gt;0,D3+1,IF(B3&lt;&gt;B1,1,IF(D1&gt;0,D1+1,IF(B1&lt;&gt;#REF!,1,IF(#REF!&gt;0,#REF!+1,1))))))</calculatedColumnFormula>
    </tableColumn>
    <tableColumn id="4" xr3:uid="{E69ED86F-118F-4698-9C06-C7EB3FCF50E2}" name="Election Date" dataDxfId="6"/>
    <tableColumn id="5" xr3:uid="{23DD5665-B088-43A3-96B2-9E14D01F154B}" name="Tax Rate $/1000" dataDxfId="5"/>
    <tableColumn id="6" xr3:uid="{522B9625-7973-405C-8E05-153FDB1956BD}" name="Levy Success" dataDxfId="4"/>
    <tableColumn id="7" xr3:uid="{55C00002-A2B5-463B-9B08-C0741DAA3CB2}" name="Levy Failure" dataDxfId="3" dataCellStyle="Comma"/>
    <tableColumn id="8" xr3:uid="{04B47766-33FE-48FC-B24E-4773C241BAA2}" name="Final Failure" dataDxfId="2"/>
    <tableColumn id="9" xr3:uid="{100AC1BD-E592-46BE-A1A3-EF0A2BAF11CA}" name="% Yes Votes" dataDxfId="1"/>
    <tableColumn id="11" xr3:uid="{758B87FF-757F-4F95-9CA3-3AB1CFA0CEFD}" name="Year" dataDxfId="0"/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1463GF" altTextSummary="School District Excess General Fund Levy submissions for Collection in 2021"/>
    </ext>
  </extLst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3"/>
  <dimension ref="A1:M310"/>
  <sheetViews>
    <sheetView tabSelected="1" zoomScale="90" zoomScaleNormal="90" workbookViewId="0">
      <pane ySplit="3" topLeftCell="A4" activePane="bottomLeft" state="frozen"/>
      <selection pane="bottomLeft" activeCell="A2" sqref="A2"/>
    </sheetView>
  </sheetViews>
  <sheetFormatPr defaultRowHeight="10.199999999999999"/>
  <cols>
    <col min="1" max="1" width="15.28515625" customWidth="1"/>
    <col min="2" max="2" width="13.85546875" customWidth="1"/>
    <col min="3" max="3" width="25.85546875" customWidth="1"/>
    <col min="4" max="4" width="17.28515625" customWidth="1"/>
    <col min="5" max="5" width="21.28515625" style="1" bestFit="1" customWidth="1"/>
    <col min="6" max="6" width="13.140625" bestFit="1" customWidth="1"/>
    <col min="7" max="7" width="19.7109375" bestFit="1" customWidth="1"/>
    <col min="8" max="8" width="18.42578125" bestFit="1" customWidth="1"/>
    <col min="9" max="9" width="18.85546875" bestFit="1" customWidth="1"/>
    <col min="10" max="10" width="18" style="17" bestFit="1" customWidth="1"/>
    <col min="11" max="11" width="7.42578125" hidden="1" customWidth="1"/>
    <col min="13" max="13" width="10.42578125" style="41" bestFit="1" customWidth="1"/>
  </cols>
  <sheetData>
    <row r="1" spans="1:13" s="73" customFormat="1" ht="32.4">
      <c r="A1" s="72" t="s">
        <v>620</v>
      </c>
      <c r="E1" s="74"/>
      <c r="H1" s="75"/>
      <c r="J1" s="76"/>
    </row>
    <row r="2" spans="1:13" s="73" customFormat="1" ht="19.2">
      <c r="A2" s="77" t="s">
        <v>619</v>
      </c>
      <c r="E2" s="74"/>
      <c r="H2" s="75"/>
      <c r="J2" s="76"/>
    </row>
    <row r="3" spans="1:13" s="2" customFormat="1" ht="42" customHeight="1">
      <c r="A3" s="15" t="s">
        <v>0</v>
      </c>
      <c r="B3" s="3" t="s">
        <v>58</v>
      </c>
      <c r="C3" s="3" t="s">
        <v>84</v>
      </c>
      <c r="D3" s="3" t="s">
        <v>611</v>
      </c>
      <c r="E3" s="54" t="s">
        <v>62</v>
      </c>
      <c r="F3" s="3" t="s">
        <v>59</v>
      </c>
      <c r="G3" s="3" t="s">
        <v>60</v>
      </c>
      <c r="H3" s="55" t="s">
        <v>61</v>
      </c>
      <c r="I3" s="55" t="s">
        <v>366</v>
      </c>
      <c r="J3" s="54" t="s">
        <v>612</v>
      </c>
      <c r="K3" s="16" t="s">
        <v>85</v>
      </c>
      <c r="M3" s="40"/>
    </row>
    <row r="4" spans="1:13" s="70" customFormat="1" ht="16.8">
      <c r="A4" s="59" t="s">
        <v>82</v>
      </c>
      <c r="B4" s="60" t="s">
        <v>614</v>
      </c>
      <c r="C4" s="61" t="s">
        <v>82</v>
      </c>
      <c r="D4" s="62">
        <v>0</v>
      </c>
      <c r="E4" s="63">
        <v>0</v>
      </c>
      <c r="F4" s="64">
        <v>0</v>
      </c>
      <c r="G4" s="65">
        <f>SUM(G5:G306)</f>
        <v>2276315760</v>
      </c>
      <c r="H4" s="66">
        <f>SUM(H5:H306)</f>
        <v>28387269</v>
      </c>
      <c r="I4" s="67">
        <f>COUNTA(I5:I306)</f>
        <v>0</v>
      </c>
      <c r="J4" s="68">
        <v>0</v>
      </c>
      <c r="K4" s="69">
        <v>2020</v>
      </c>
      <c r="M4" s="71"/>
    </row>
    <row r="5" spans="1:13" ht="16.8">
      <c r="A5" s="4" t="s">
        <v>86</v>
      </c>
      <c r="B5" s="5" t="s">
        <v>87</v>
      </c>
      <c r="C5" s="6" t="s">
        <v>367</v>
      </c>
      <c r="D5" s="43">
        <f>IF(B5&lt;&gt;B3,1,IF(D3&gt;0,D3+1,IF(B3&lt;&gt;B1,1,IF(D1&gt;0,D1+1,IF(B1&lt;&gt;#REF!,1,IF(#REF!&gt;0,#REF!+1,1))))))</f>
        <v>1</v>
      </c>
      <c r="E5" s="7">
        <v>42780</v>
      </c>
      <c r="F5" s="49">
        <v>2.48</v>
      </c>
      <c r="G5" s="27">
        <v>3350000</v>
      </c>
      <c r="H5" s="28"/>
      <c r="I5" s="28"/>
      <c r="J5" s="35">
        <v>0.61480000000000001</v>
      </c>
      <c r="K5" s="8">
        <v>2020</v>
      </c>
    </row>
    <row r="6" spans="1:13" ht="16.8">
      <c r="A6" s="4" t="s">
        <v>86</v>
      </c>
      <c r="B6" s="5" t="s">
        <v>88</v>
      </c>
      <c r="C6" s="6" t="s">
        <v>368</v>
      </c>
      <c r="D6" s="43">
        <f>IF(B6&lt;&gt;B5,1,IF(D5&gt;0,D5+1,IF(B5&lt;&gt;B3,1,IF(D3&gt;0,D3+1,IF(B3&lt;&gt;B1,1,IF(D1&gt;0,D1+1,1))))))</f>
        <v>1</v>
      </c>
      <c r="E6" s="7">
        <v>43144</v>
      </c>
      <c r="F6" s="49">
        <v>1.5</v>
      </c>
      <c r="G6" s="27">
        <v>79075</v>
      </c>
      <c r="H6" s="28"/>
      <c r="I6" s="28"/>
      <c r="J6" s="35">
        <v>0.70540000000000003</v>
      </c>
      <c r="K6" s="8">
        <v>2020</v>
      </c>
    </row>
    <row r="7" spans="1:13" ht="16.8">
      <c r="A7" s="4" t="s">
        <v>86</v>
      </c>
      <c r="B7" s="9" t="s">
        <v>89</v>
      </c>
      <c r="C7" s="6" t="s">
        <v>369</v>
      </c>
      <c r="D7" s="43">
        <f t="shared" ref="D7" si="0">IF(B7&lt;&gt;B6,1,IF(D6&gt;0,D6+1,IF(B6&lt;&gt;B5,1,IF(D5&gt;0,D5+1,IF(B5&lt;&gt;B3,1,IF(D3&gt;0,D3+1,1))))))</f>
        <v>1</v>
      </c>
      <c r="E7" s="7">
        <v>43144</v>
      </c>
      <c r="F7" s="50">
        <v>1.5</v>
      </c>
      <c r="G7" s="29">
        <v>40000</v>
      </c>
      <c r="H7" s="28"/>
      <c r="I7" s="28"/>
      <c r="J7" s="35">
        <v>1</v>
      </c>
      <c r="K7" s="8">
        <v>2020</v>
      </c>
    </row>
    <row r="8" spans="1:13" ht="16.8">
      <c r="A8" s="4" t="s">
        <v>86</v>
      </c>
      <c r="B8" s="9" t="s">
        <v>90</v>
      </c>
      <c r="C8" s="6" t="s">
        <v>370</v>
      </c>
      <c r="D8" s="43">
        <f>IF(B8&lt;&gt;B7,1,IF(D7&gt;0,D7+1,IF(B7&lt;&gt;B6,1,IF(D6&gt;0,D6+1,IF(B6&lt;&gt;B5,1,IF(D5&gt;0,D5+1,1))))))</f>
        <v>1</v>
      </c>
      <c r="E8" s="7">
        <v>43144</v>
      </c>
      <c r="F8" s="50">
        <v>1.5</v>
      </c>
      <c r="G8" s="29">
        <v>511000</v>
      </c>
      <c r="H8" s="28"/>
      <c r="I8" s="28"/>
      <c r="J8" s="35">
        <v>0.77880000000000005</v>
      </c>
      <c r="K8" s="8">
        <v>2020</v>
      </c>
    </row>
    <row r="9" spans="1:13" ht="16.8">
      <c r="A9" s="4" t="s">
        <v>86</v>
      </c>
      <c r="B9" s="9" t="s">
        <v>91</v>
      </c>
      <c r="C9" s="6" t="s">
        <v>371</v>
      </c>
      <c r="D9" s="43">
        <f t="shared" ref="D9:D72" si="1">IF(B9&lt;&gt;B8,1,IF(D8&gt;0,D8+1,IF(B8&lt;&gt;B7,1,IF(D7&gt;0,D7+1,IF(B7&lt;&gt;B6,1,IF(D6&gt;0,D6+1,1))))))</f>
        <v>1</v>
      </c>
      <c r="E9" s="7">
        <v>43144</v>
      </c>
      <c r="F9" s="50">
        <v>1.5</v>
      </c>
      <c r="G9" s="29">
        <v>656391</v>
      </c>
      <c r="H9" s="28"/>
      <c r="I9" s="28"/>
      <c r="J9" s="35">
        <v>0.67490000000000006</v>
      </c>
      <c r="K9" s="8">
        <v>2020</v>
      </c>
    </row>
    <row r="10" spans="1:13" ht="16.8">
      <c r="A10" s="4" t="s">
        <v>92</v>
      </c>
      <c r="B10" s="9" t="s">
        <v>93</v>
      </c>
      <c r="C10" s="6" t="s">
        <v>372</v>
      </c>
      <c r="D10" s="43">
        <f t="shared" si="1"/>
        <v>1</v>
      </c>
      <c r="E10" s="7">
        <v>43144</v>
      </c>
      <c r="F10" s="50">
        <v>1.5</v>
      </c>
      <c r="G10" s="29">
        <v>2570834</v>
      </c>
      <c r="H10" s="28"/>
      <c r="I10" s="28"/>
      <c r="J10" s="35">
        <v>0.67530000000000001</v>
      </c>
      <c r="K10" s="8">
        <v>2020</v>
      </c>
    </row>
    <row r="11" spans="1:13" ht="16.8">
      <c r="A11" s="4" t="s">
        <v>92</v>
      </c>
      <c r="B11" s="9" t="s">
        <v>94</v>
      </c>
      <c r="C11" s="6" t="s">
        <v>373</v>
      </c>
      <c r="D11" s="43">
        <f t="shared" si="1"/>
        <v>1</v>
      </c>
      <c r="E11" s="7">
        <v>43144</v>
      </c>
      <c r="F11" s="50">
        <v>1.5</v>
      </c>
      <c r="G11" s="29">
        <v>635000</v>
      </c>
      <c r="H11" s="28"/>
      <c r="I11" s="28"/>
      <c r="J11" s="35">
        <v>0.70599999999999996</v>
      </c>
      <c r="K11" s="8">
        <v>2020</v>
      </c>
    </row>
    <row r="12" spans="1:13" ht="16.8">
      <c r="A12" s="4" t="s">
        <v>63</v>
      </c>
      <c r="B12" s="9" t="s">
        <v>9</v>
      </c>
      <c r="C12" s="6" t="s">
        <v>10</v>
      </c>
      <c r="D12" s="43">
        <f t="shared" si="1"/>
        <v>1</v>
      </c>
      <c r="E12" s="7">
        <v>42409</v>
      </c>
      <c r="F12" s="50">
        <v>0.57999999999999996</v>
      </c>
      <c r="G12" s="29">
        <v>330547</v>
      </c>
      <c r="H12" s="28"/>
      <c r="I12" s="28"/>
      <c r="J12" s="35">
        <v>0.7722</v>
      </c>
      <c r="K12" s="8">
        <v>2020</v>
      </c>
    </row>
    <row r="13" spans="1:13" ht="16.8">
      <c r="A13" s="4" t="s">
        <v>63</v>
      </c>
      <c r="B13" s="5" t="s">
        <v>95</v>
      </c>
      <c r="C13" s="6" t="s">
        <v>374</v>
      </c>
      <c r="D13" s="43">
        <f t="shared" si="1"/>
        <v>1</v>
      </c>
      <c r="E13" s="10">
        <v>43144</v>
      </c>
      <c r="F13" s="49">
        <v>1.5</v>
      </c>
      <c r="G13" s="27">
        <v>14850000</v>
      </c>
      <c r="H13" s="28"/>
      <c r="I13" s="28"/>
      <c r="J13" s="35">
        <v>0.64870000000000005</v>
      </c>
      <c r="K13" s="8">
        <v>2020</v>
      </c>
    </row>
    <row r="14" spans="1:13" ht="16.8">
      <c r="A14" s="4" t="s">
        <v>63</v>
      </c>
      <c r="B14" s="5" t="s">
        <v>96</v>
      </c>
      <c r="C14" s="6" t="s">
        <v>375</v>
      </c>
      <c r="D14" s="43">
        <f t="shared" si="1"/>
        <v>1</v>
      </c>
      <c r="E14" s="10">
        <v>43144</v>
      </c>
      <c r="F14" s="49">
        <v>1.5</v>
      </c>
      <c r="G14" s="27">
        <v>1500000</v>
      </c>
      <c r="H14" s="28"/>
      <c r="I14" s="28"/>
      <c r="J14" s="35">
        <v>0.5837</v>
      </c>
      <c r="K14" s="8">
        <v>2020</v>
      </c>
    </row>
    <row r="15" spans="1:13" ht="16.8">
      <c r="A15" s="4" t="s">
        <v>63</v>
      </c>
      <c r="B15" s="5" t="s">
        <v>97</v>
      </c>
      <c r="C15" s="6" t="s">
        <v>376</v>
      </c>
      <c r="D15" s="43">
        <f t="shared" si="1"/>
        <v>1</v>
      </c>
      <c r="E15" s="10">
        <v>43144</v>
      </c>
      <c r="F15" s="49">
        <v>1.5</v>
      </c>
      <c r="G15" s="27">
        <v>1000000</v>
      </c>
      <c r="H15" s="28"/>
      <c r="I15" s="28"/>
      <c r="J15" s="35">
        <v>0.60570000000000002</v>
      </c>
      <c r="K15" s="8">
        <v>2020</v>
      </c>
    </row>
    <row r="16" spans="1:13" ht="16.8">
      <c r="A16" s="4" t="s">
        <v>63</v>
      </c>
      <c r="B16" s="5" t="s">
        <v>98</v>
      </c>
      <c r="C16" s="6" t="s">
        <v>377</v>
      </c>
      <c r="D16" s="43">
        <f t="shared" si="1"/>
        <v>1</v>
      </c>
      <c r="E16" s="10">
        <v>43144</v>
      </c>
      <c r="F16" s="49">
        <v>1.5</v>
      </c>
      <c r="G16" s="27">
        <v>2774261</v>
      </c>
      <c r="H16" s="28"/>
      <c r="I16" s="28"/>
      <c r="J16" s="35">
        <v>0.68920000000000003</v>
      </c>
      <c r="K16" s="8">
        <v>2020</v>
      </c>
    </row>
    <row r="17" spans="1:11" ht="16.8">
      <c r="A17" s="4" t="s">
        <v>63</v>
      </c>
      <c r="B17" s="5" t="s">
        <v>99</v>
      </c>
      <c r="C17" s="6" t="s">
        <v>378</v>
      </c>
      <c r="D17" s="43">
        <f t="shared" si="1"/>
        <v>1</v>
      </c>
      <c r="E17" s="10">
        <v>43144</v>
      </c>
      <c r="F17" s="49">
        <v>1.5</v>
      </c>
      <c r="G17" s="27">
        <v>24000000</v>
      </c>
      <c r="H17" s="28"/>
      <c r="I17" s="28"/>
      <c r="J17" s="35">
        <v>0.68759999999999999</v>
      </c>
      <c r="K17" s="8">
        <v>2020</v>
      </c>
    </row>
    <row r="18" spans="1:11" ht="16.8">
      <c r="A18" s="4" t="s">
        <v>64</v>
      </c>
      <c r="B18" s="5" t="s">
        <v>100</v>
      </c>
      <c r="C18" s="6" t="s">
        <v>379</v>
      </c>
      <c r="D18" s="43">
        <f t="shared" si="1"/>
        <v>1</v>
      </c>
      <c r="E18" s="10">
        <v>42409</v>
      </c>
      <c r="F18" s="49">
        <v>1.7</v>
      </c>
      <c r="G18" s="27">
        <v>3454709</v>
      </c>
      <c r="H18" s="28"/>
      <c r="I18" s="28"/>
      <c r="J18" s="35">
        <v>0.6421</v>
      </c>
      <c r="K18" s="8">
        <v>2020</v>
      </c>
    </row>
    <row r="19" spans="1:11" ht="16.8">
      <c r="A19" s="4" t="s">
        <v>64</v>
      </c>
      <c r="B19" s="9" t="s">
        <v>101</v>
      </c>
      <c r="C19" s="6" t="s">
        <v>380</v>
      </c>
      <c r="D19" s="43">
        <f t="shared" si="1"/>
        <v>1</v>
      </c>
      <c r="E19" s="7">
        <v>42780</v>
      </c>
      <c r="F19" s="50">
        <v>1.38</v>
      </c>
      <c r="G19" s="29">
        <v>3227319</v>
      </c>
      <c r="H19" s="28"/>
      <c r="I19" s="28"/>
      <c r="J19" s="36">
        <v>0.58489999999999998</v>
      </c>
      <c r="K19" s="8">
        <v>2020</v>
      </c>
    </row>
    <row r="20" spans="1:11" ht="16.8">
      <c r="A20" s="4" t="s">
        <v>64</v>
      </c>
      <c r="B20" s="9" t="s">
        <v>102</v>
      </c>
      <c r="C20" s="6" t="s">
        <v>381</v>
      </c>
      <c r="D20" s="43">
        <f t="shared" si="1"/>
        <v>1</v>
      </c>
      <c r="E20" s="7">
        <v>42850</v>
      </c>
      <c r="F20" s="50">
        <v>2.96</v>
      </c>
      <c r="G20" s="29">
        <v>13290839</v>
      </c>
      <c r="H20" s="28"/>
      <c r="I20" s="28"/>
      <c r="J20" s="36">
        <v>0.61240000000000006</v>
      </c>
      <c r="K20" s="8">
        <v>2020</v>
      </c>
    </row>
    <row r="21" spans="1:11" ht="16.8">
      <c r="A21" s="4" t="s">
        <v>64</v>
      </c>
      <c r="B21" s="9" t="s">
        <v>103</v>
      </c>
      <c r="C21" s="6" t="s">
        <v>382</v>
      </c>
      <c r="D21" s="43">
        <f t="shared" si="1"/>
        <v>1</v>
      </c>
      <c r="E21" s="7">
        <v>43144</v>
      </c>
      <c r="F21" s="50">
        <v>2.33</v>
      </c>
      <c r="G21" s="29">
        <v>650000</v>
      </c>
      <c r="H21" s="28"/>
      <c r="I21" s="28"/>
      <c r="J21" s="36">
        <v>0.61470000000000002</v>
      </c>
      <c r="K21" s="8">
        <v>2020</v>
      </c>
    </row>
    <row r="22" spans="1:11" ht="16.8">
      <c r="A22" s="4" t="s">
        <v>64</v>
      </c>
      <c r="B22" s="9" t="s">
        <v>104</v>
      </c>
      <c r="C22" s="6" t="s">
        <v>383</v>
      </c>
      <c r="D22" s="43">
        <f t="shared" si="1"/>
        <v>1</v>
      </c>
      <c r="E22" s="7">
        <v>43144</v>
      </c>
      <c r="F22" s="50">
        <v>1.5</v>
      </c>
      <c r="G22" s="29">
        <v>1682288</v>
      </c>
      <c r="H22" s="28"/>
      <c r="I22" s="28"/>
      <c r="J22" s="36">
        <v>0.73350000000000004</v>
      </c>
      <c r="K22" s="8">
        <v>2020</v>
      </c>
    </row>
    <row r="23" spans="1:11" ht="16.8">
      <c r="A23" s="4" t="s">
        <v>64</v>
      </c>
      <c r="B23" s="9" t="s">
        <v>11</v>
      </c>
      <c r="C23" s="6" t="s">
        <v>12</v>
      </c>
      <c r="D23" s="43">
        <f t="shared" si="1"/>
        <v>1</v>
      </c>
      <c r="E23" s="7">
        <v>43508</v>
      </c>
      <c r="F23" s="50">
        <v>1.5</v>
      </c>
      <c r="G23" s="29">
        <v>1449314</v>
      </c>
      <c r="H23" s="28"/>
      <c r="I23" s="28"/>
      <c r="J23" s="36">
        <v>0.68679999999999997</v>
      </c>
      <c r="K23" s="8">
        <v>2020</v>
      </c>
    </row>
    <row r="24" spans="1:11" ht="16.8">
      <c r="A24" s="4" t="s">
        <v>105</v>
      </c>
      <c r="B24" s="5" t="s">
        <v>106</v>
      </c>
      <c r="C24" s="6" t="s">
        <v>384</v>
      </c>
      <c r="D24" s="43">
        <f t="shared" si="1"/>
        <v>1</v>
      </c>
      <c r="E24" s="10">
        <v>42409</v>
      </c>
      <c r="F24" s="49">
        <v>1.7</v>
      </c>
      <c r="G24" s="27">
        <v>520000</v>
      </c>
      <c r="H24" s="28"/>
      <c r="I24" s="28"/>
      <c r="J24" s="35">
        <v>0.66049999999999998</v>
      </c>
      <c r="K24" s="8">
        <v>2020</v>
      </c>
    </row>
    <row r="25" spans="1:11" ht="16.8">
      <c r="A25" s="4" t="s">
        <v>105</v>
      </c>
      <c r="B25" s="5" t="s">
        <v>107</v>
      </c>
      <c r="C25" s="6" t="s">
        <v>385</v>
      </c>
      <c r="D25" s="43">
        <f t="shared" si="1"/>
        <v>1</v>
      </c>
      <c r="E25" s="10">
        <v>42780</v>
      </c>
      <c r="F25" s="49">
        <v>3.23</v>
      </c>
      <c r="G25" s="27">
        <v>9100000</v>
      </c>
      <c r="H25" s="28"/>
      <c r="I25" s="28"/>
      <c r="J25" s="35">
        <v>0.6996</v>
      </c>
      <c r="K25" s="8">
        <v>2020</v>
      </c>
    </row>
    <row r="26" spans="1:11" ht="16.8">
      <c r="A26" s="4" t="s">
        <v>105</v>
      </c>
      <c r="B26" s="5" t="s">
        <v>108</v>
      </c>
      <c r="C26" s="6" t="s">
        <v>386</v>
      </c>
      <c r="D26" s="43">
        <f t="shared" si="1"/>
        <v>1</v>
      </c>
      <c r="E26" s="10">
        <v>42780</v>
      </c>
      <c r="F26" s="49">
        <v>1.55</v>
      </c>
      <c r="G26" s="27">
        <v>6724000</v>
      </c>
      <c r="H26" s="28"/>
      <c r="I26" s="28"/>
      <c r="J26" s="35">
        <v>0.66710000000000003</v>
      </c>
      <c r="K26" s="8">
        <v>2020</v>
      </c>
    </row>
    <row r="27" spans="1:11" ht="16.8">
      <c r="A27" s="4" t="s">
        <v>105</v>
      </c>
      <c r="B27" s="5" t="s">
        <v>109</v>
      </c>
      <c r="C27" s="6" t="s">
        <v>387</v>
      </c>
      <c r="D27" s="43">
        <f t="shared" si="1"/>
        <v>1</v>
      </c>
      <c r="E27" s="10">
        <v>42780</v>
      </c>
      <c r="F27" s="49">
        <v>1.46</v>
      </c>
      <c r="G27" s="27">
        <v>714304</v>
      </c>
      <c r="H27" s="28"/>
      <c r="I27" s="28"/>
      <c r="J27" s="35">
        <v>0.65939999999999999</v>
      </c>
      <c r="K27" s="8">
        <v>2020</v>
      </c>
    </row>
    <row r="28" spans="1:11" ht="16.8">
      <c r="A28" s="4" t="s">
        <v>105</v>
      </c>
      <c r="B28" s="5" t="s">
        <v>110</v>
      </c>
      <c r="C28" s="6" t="s">
        <v>388</v>
      </c>
      <c r="D28" s="43">
        <f t="shared" si="1"/>
        <v>1</v>
      </c>
      <c r="E28" s="10">
        <v>43144</v>
      </c>
      <c r="F28" s="49">
        <v>1.5</v>
      </c>
      <c r="G28" s="27">
        <v>275000</v>
      </c>
      <c r="H28" s="28"/>
      <c r="I28" s="28"/>
      <c r="J28" s="35">
        <v>0.79179999999999995</v>
      </c>
      <c r="K28" s="8">
        <v>2020</v>
      </c>
    </row>
    <row r="29" spans="1:11" ht="16.8">
      <c r="A29" s="4" t="s">
        <v>65</v>
      </c>
      <c r="B29" s="5" t="s">
        <v>111</v>
      </c>
      <c r="C29" s="6" t="s">
        <v>389</v>
      </c>
      <c r="D29" s="43">
        <f t="shared" si="1"/>
        <v>1</v>
      </c>
      <c r="E29" s="10">
        <v>42780</v>
      </c>
      <c r="F29" s="49">
        <v>2.91</v>
      </c>
      <c r="G29" s="27">
        <v>7980000</v>
      </c>
      <c r="H29" s="28"/>
      <c r="I29" s="28"/>
      <c r="J29" s="35">
        <v>0.60589999999999999</v>
      </c>
      <c r="K29" s="8">
        <v>2020</v>
      </c>
    </row>
    <row r="30" spans="1:11" ht="16.8">
      <c r="A30" s="4" t="s">
        <v>65</v>
      </c>
      <c r="B30" s="9" t="s">
        <v>112</v>
      </c>
      <c r="C30" s="6" t="s">
        <v>390</v>
      </c>
      <c r="D30" s="43">
        <f t="shared" si="1"/>
        <v>1</v>
      </c>
      <c r="E30" s="7">
        <v>42780</v>
      </c>
      <c r="F30" s="50">
        <v>3.06</v>
      </c>
      <c r="G30" s="29">
        <v>17080000</v>
      </c>
      <c r="H30" s="28"/>
      <c r="I30" s="28"/>
      <c r="J30" s="36">
        <v>0.68369999999999997</v>
      </c>
      <c r="K30" s="8">
        <v>2020</v>
      </c>
    </row>
    <row r="31" spans="1:11" ht="16.8">
      <c r="A31" s="4" t="s">
        <v>65</v>
      </c>
      <c r="B31" s="9" t="s">
        <v>113</v>
      </c>
      <c r="C31" s="6" t="s">
        <v>391</v>
      </c>
      <c r="D31" s="43">
        <f t="shared" si="1"/>
        <v>1</v>
      </c>
      <c r="E31" s="7">
        <v>42780</v>
      </c>
      <c r="F31" s="50">
        <v>3.66</v>
      </c>
      <c r="G31" s="29">
        <v>34930000</v>
      </c>
      <c r="H31" s="28"/>
      <c r="I31" s="28"/>
      <c r="J31" s="36">
        <v>0.53690000000000004</v>
      </c>
      <c r="K31" s="8">
        <v>2020</v>
      </c>
    </row>
    <row r="32" spans="1:11" ht="16.8">
      <c r="A32" s="4" t="s">
        <v>65</v>
      </c>
      <c r="B32" s="9" t="s">
        <v>13</v>
      </c>
      <c r="C32" s="6" t="s">
        <v>14</v>
      </c>
      <c r="D32" s="43">
        <f t="shared" si="1"/>
        <v>1</v>
      </c>
      <c r="E32" s="7">
        <v>43508</v>
      </c>
      <c r="F32" s="50">
        <v>1.5</v>
      </c>
      <c r="G32" s="29">
        <v>32775000</v>
      </c>
      <c r="H32" s="28"/>
      <c r="I32" s="28"/>
      <c r="J32" s="36">
        <v>0.64490000000000003</v>
      </c>
      <c r="K32" s="8">
        <v>2020</v>
      </c>
    </row>
    <row r="33" spans="1:11" ht="16.8">
      <c r="A33" s="4" t="s">
        <v>65</v>
      </c>
      <c r="B33" s="9" t="s">
        <v>15</v>
      </c>
      <c r="C33" s="6" t="s">
        <v>16</v>
      </c>
      <c r="D33" s="43">
        <f t="shared" si="1"/>
        <v>1</v>
      </c>
      <c r="E33" s="7">
        <v>43508</v>
      </c>
      <c r="F33" s="50">
        <v>1.5</v>
      </c>
      <c r="G33" s="29"/>
      <c r="H33" s="28">
        <v>2685000</v>
      </c>
      <c r="I33" s="28"/>
      <c r="J33" s="36">
        <v>0.47460000000000002</v>
      </c>
      <c r="K33" s="8">
        <v>2020</v>
      </c>
    </row>
    <row r="34" spans="1:11" ht="16.8">
      <c r="A34" s="4" t="s">
        <v>65</v>
      </c>
      <c r="B34" s="9" t="s">
        <v>114</v>
      </c>
      <c r="C34" s="6" t="s">
        <v>392</v>
      </c>
      <c r="D34" s="43">
        <f t="shared" si="1"/>
        <v>1</v>
      </c>
      <c r="E34" s="7">
        <v>43508</v>
      </c>
      <c r="F34" s="50">
        <v>1.5</v>
      </c>
      <c r="G34" s="29">
        <v>2405775</v>
      </c>
      <c r="H34" s="28"/>
      <c r="I34" s="28"/>
      <c r="J34" s="36">
        <v>0.58130000000000004</v>
      </c>
      <c r="K34" s="8">
        <v>2020</v>
      </c>
    </row>
    <row r="35" spans="1:11" ht="16.8">
      <c r="A35" s="4" t="s">
        <v>65</v>
      </c>
      <c r="B35" s="5" t="s">
        <v>17</v>
      </c>
      <c r="C35" s="6" t="s">
        <v>18</v>
      </c>
      <c r="D35" s="43">
        <f t="shared" si="1"/>
        <v>1</v>
      </c>
      <c r="E35" s="10">
        <v>43508</v>
      </c>
      <c r="F35" s="49">
        <v>1.5</v>
      </c>
      <c r="G35" s="27">
        <v>31950000</v>
      </c>
      <c r="H35" s="28"/>
      <c r="I35" s="28"/>
      <c r="J35" s="35">
        <v>0.5161</v>
      </c>
      <c r="K35" s="8">
        <v>2020</v>
      </c>
    </row>
    <row r="36" spans="1:11" ht="16.8">
      <c r="A36" s="4" t="s">
        <v>65</v>
      </c>
      <c r="B36" s="5" t="s">
        <v>15</v>
      </c>
      <c r="C36" s="6" t="s">
        <v>16</v>
      </c>
      <c r="D36" s="43">
        <f t="shared" si="1"/>
        <v>1</v>
      </c>
      <c r="E36" s="10">
        <v>43557</v>
      </c>
      <c r="F36" s="49">
        <v>1.5</v>
      </c>
      <c r="G36" s="27">
        <v>2685000</v>
      </c>
      <c r="H36" s="28"/>
      <c r="I36" s="28"/>
      <c r="J36" s="35">
        <v>0.52249999999999996</v>
      </c>
      <c r="K36" s="8">
        <v>2020</v>
      </c>
    </row>
    <row r="37" spans="1:11" ht="16.8">
      <c r="A37" s="4" t="s">
        <v>65</v>
      </c>
      <c r="B37" s="5" t="s">
        <v>115</v>
      </c>
      <c r="C37" s="6" t="s">
        <v>393</v>
      </c>
      <c r="D37" s="43">
        <f t="shared" si="1"/>
        <v>1</v>
      </c>
      <c r="E37" s="10">
        <v>43557</v>
      </c>
      <c r="F37" s="49">
        <v>0.57509999999999994</v>
      </c>
      <c r="G37" s="27">
        <v>6144310</v>
      </c>
      <c r="H37" s="28"/>
      <c r="I37" s="28"/>
      <c r="J37" s="35">
        <v>0.57509999999999994</v>
      </c>
      <c r="K37" s="8">
        <v>2020</v>
      </c>
    </row>
    <row r="38" spans="1:11" ht="16.8">
      <c r="A38" s="4" t="s">
        <v>65</v>
      </c>
      <c r="B38" s="5" t="s">
        <v>116</v>
      </c>
      <c r="C38" s="6" t="s">
        <v>394</v>
      </c>
      <c r="D38" s="43">
        <f t="shared" si="1"/>
        <v>1</v>
      </c>
      <c r="E38" s="10">
        <v>43683</v>
      </c>
      <c r="F38" s="49">
        <v>1.5</v>
      </c>
      <c r="G38" s="27">
        <v>321129</v>
      </c>
      <c r="H38" s="28"/>
      <c r="I38" s="28"/>
      <c r="J38" s="35">
        <v>0.6603</v>
      </c>
      <c r="K38" s="8">
        <v>2020</v>
      </c>
    </row>
    <row r="39" spans="1:11" ht="16.8">
      <c r="A39" s="4" t="s">
        <v>117</v>
      </c>
      <c r="B39" s="5" t="s">
        <v>118</v>
      </c>
      <c r="C39" s="6" t="s">
        <v>395</v>
      </c>
      <c r="D39" s="43">
        <f t="shared" si="1"/>
        <v>1</v>
      </c>
      <c r="E39" s="10">
        <v>42409</v>
      </c>
      <c r="F39" s="49">
        <v>2.21</v>
      </c>
      <c r="G39" s="27">
        <v>1460000</v>
      </c>
      <c r="H39" s="28"/>
      <c r="I39" s="28"/>
      <c r="J39" s="35">
        <v>0.64100000000000001</v>
      </c>
      <c r="K39" s="8">
        <v>2020</v>
      </c>
    </row>
    <row r="40" spans="1:11" ht="16.8">
      <c r="A40" s="4" t="s">
        <v>119</v>
      </c>
      <c r="B40" s="9" t="s">
        <v>120</v>
      </c>
      <c r="C40" s="6" t="s">
        <v>396</v>
      </c>
      <c r="D40" s="43">
        <f t="shared" si="1"/>
        <v>1</v>
      </c>
      <c r="E40" s="7">
        <v>42780</v>
      </c>
      <c r="F40" s="50">
        <v>2.94</v>
      </c>
      <c r="G40" s="29">
        <v>1110000</v>
      </c>
      <c r="H40" s="28"/>
      <c r="I40" s="28"/>
      <c r="J40" s="36">
        <v>0.62229999999999996</v>
      </c>
      <c r="K40" s="8">
        <v>2020</v>
      </c>
    </row>
    <row r="41" spans="1:11" ht="16.8">
      <c r="A41" s="4" t="s">
        <v>119</v>
      </c>
      <c r="B41" s="9" t="s">
        <v>121</v>
      </c>
      <c r="C41" s="6" t="s">
        <v>397</v>
      </c>
      <c r="D41" s="43">
        <f t="shared" si="1"/>
        <v>1</v>
      </c>
      <c r="E41" s="7">
        <v>42780</v>
      </c>
      <c r="F41" s="50">
        <v>2.69</v>
      </c>
      <c r="G41" s="29">
        <v>5000000</v>
      </c>
      <c r="H41" s="28"/>
      <c r="I41" s="28"/>
      <c r="J41" s="36">
        <v>0.51490000000000002</v>
      </c>
      <c r="K41" s="8">
        <v>2020</v>
      </c>
    </row>
    <row r="42" spans="1:11" ht="16.8">
      <c r="A42" s="4" t="s">
        <v>119</v>
      </c>
      <c r="B42" s="9" t="s">
        <v>122</v>
      </c>
      <c r="C42" s="6" t="s">
        <v>398</v>
      </c>
      <c r="D42" s="43">
        <f t="shared" si="1"/>
        <v>1</v>
      </c>
      <c r="E42" s="7">
        <v>43144</v>
      </c>
      <c r="F42" s="50">
        <v>1.5</v>
      </c>
      <c r="G42" s="29">
        <v>9075249</v>
      </c>
      <c r="H42" s="28"/>
      <c r="I42" s="28"/>
      <c r="J42" s="36">
        <v>0.61309999999999998</v>
      </c>
      <c r="K42" s="8">
        <v>2020</v>
      </c>
    </row>
    <row r="43" spans="1:11" ht="16.8">
      <c r="A43" s="4" t="s">
        <v>119</v>
      </c>
      <c r="B43" s="5" t="s">
        <v>123</v>
      </c>
      <c r="C43" s="6" t="s">
        <v>399</v>
      </c>
      <c r="D43" s="43">
        <f t="shared" si="1"/>
        <v>1</v>
      </c>
      <c r="E43" s="10">
        <v>43144</v>
      </c>
      <c r="F43" s="49">
        <v>1.5</v>
      </c>
      <c r="G43" s="27">
        <v>1605000</v>
      </c>
      <c r="H43" s="28"/>
      <c r="I43" s="28"/>
      <c r="J43" s="35">
        <v>0.65890000000000004</v>
      </c>
      <c r="K43" s="8">
        <v>2020</v>
      </c>
    </row>
    <row r="44" spans="1:11" ht="16.8">
      <c r="A44" s="4" t="s">
        <v>119</v>
      </c>
      <c r="B44" s="5" t="s">
        <v>124</v>
      </c>
      <c r="C44" s="6" t="s">
        <v>400</v>
      </c>
      <c r="D44" s="43">
        <f t="shared" si="1"/>
        <v>1</v>
      </c>
      <c r="E44" s="10">
        <v>43144</v>
      </c>
      <c r="F44" s="49">
        <v>1.5</v>
      </c>
      <c r="G44" s="27">
        <v>2668947</v>
      </c>
      <c r="H44" s="28"/>
      <c r="I44" s="28"/>
      <c r="J44" s="35">
        <v>0.68589999999999995</v>
      </c>
      <c r="K44" s="8">
        <v>2020</v>
      </c>
    </row>
    <row r="45" spans="1:11" ht="16.8">
      <c r="A45" s="4" t="s">
        <v>119</v>
      </c>
      <c r="B45" s="5" t="s">
        <v>125</v>
      </c>
      <c r="C45" s="6" t="s">
        <v>401</v>
      </c>
      <c r="D45" s="43">
        <f t="shared" si="1"/>
        <v>1</v>
      </c>
      <c r="E45" s="10">
        <v>43144</v>
      </c>
      <c r="F45" s="49">
        <v>1.5</v>
      </c>
      <c r="G45" s="27">
        <v>3850000</v>
      </c>
      <c r="H45" s="28"/>
      <c r="I45" s="28"/>
      <c r="J45" s="35">
        <v>0.69169999999999998</v>
      </c>
      <c r="K45" s="8">
        <v>2020</v>
      </c>
    </row>
    <row r="46" spans="1:11" ht="16.8">
      <c r="A46" s="4" t="s">
        <v>66</v>
      </c>
      <c r="B46" s="5" t="s">
        <v>126</v>
      </c>
      <c r="C46" s="6" t="s">
        <v>402</v>
      </c>
      <c r="D46" s="43">
        <f t="shared" si="1"/>
        <v>1</v>
      </c>
      <c r="E46" s="10">
        <v>42409</v>
      </c>
      <c r="F46" s="49">
        <v>2</v>
      </c>
      <c r="G46" s="27">
        <v>287985</v>
      </c>
      <c r="H46" s="28"/>
      <c r="I46" s="28"/>
      <c r="J46" s="35">
        <v>0.61029999999999995</v>
      </c>
      <c r="K46" s="8">
        <v>2020</v>
      </c>
    </row>
    <row r="47" spans="1:11" ht="16.8">
      <c r="A47" s="4" t="s">
        <v>66</v>
      </c>
      <c r="B47" s="5" t="s">
        <v>127</v>
      </c>
      <c r="C47" s="6" t="s">
        <v>403</v>
      </c>
      <c r="D47" s="43">
        <f t="shared" si="1"/>
        <v>1</v>
      </c>
      <c r="E47" s="10">
        <v>42409</v>
      </c>
      <c r="F47" s="49">
        <v>1.89</v>
      </c>
      <c r="G47" s="27">
        <v>150000</v>
      </c>
      <c r="H47" s="28"/>
      <c r="I47" s="28"/>
      <c r="J47" s="35">
        <v>0.72219999999999995</v>
      </c>
      <c r="K47" s="8">
        <v>2020</v>
      </c>
    </row>
    <row r="48" spans="1:11" ht="16.8">
      <c r="A48" s="4" t="s">
        <v>66</v>
      </c>
      <c r="B48" s="5" t="s">
        <v>128</v>
      </c>
      <c r="C48" s="6" t="s">
        <v>404</v>
      </c>
      <c r="D48" s="43">
        <f t="shared" si="1"/>
        <v>1</v>
      </c>
      <c r="E48" s="10">
        <v>42682</v>
      </c>
      <c r="F48" s="49">
        <v>2.82</v>
      </c>
      <c r="G48" s="27">
        <v>10216605</v>
      </c>
      <c r="H48" s="28"/>
      <c r="I48" s="28"/>
      <c r="J48" s="35">
        <v>0.61339999999999995</v>
      </c>
      <c r="K48" s="8">
        <v>2020</v>
      </c>
    </row>
    <row r="49" spans="1:11" ht="16.8">
      <c r="A49" s="4" t="s">
        <v>66</v>
      </c>
      <c r="B49" s="9" t="s">
        <v>129</v>
      </c>
      <c r="C49" s="6" t="s">
        <v>405</v>
      </c>
      <c r="D49" s="43">
        <f t="shared" si="1"/>
        <v>1</v>
      </c>
      <c r="E49" s="7">
        <v>43144</v>
      </c>
      <c r="F49" s="50">
        <v>1.5</v>
      </c>
      <c r="G49" s="29">
        <v>584079</v>
      </c>
      <c r="H49" s="28"/>
      <c r="I49" s="28"/>
      <c r="J49" s="36">
        <v>0.57550000000000001</v>
      </c>
      <c r="K49" s="8">
        <v>2020</v>
      </c>
    </row>
    <row r="50" spans="1:11" ht="16.8">
      <c r="A50" s="4" t="s">
        <v>66</v>
      </c>
      <c r="B50" s="9" t="s">
        <v>130</v>
      </c>
      <c r="C50" s="6" t="s">
        <v>406</v>
      </c>
      <c r="D50" s="43">
        <f t="shared" si="1"/>
        <v>1</v>
      </c>
      <c r="E50" s="7">
        <v>43144</v>
      </c>
      <c r="F50" s="50">
        <v>2.54</v>
      </c>
      <c r="G50" s="29">
        <v>149000</v>
      </c>
      <c r="H50" s="28"/>
      <c r="I50" s="28"/>
      <c r="J50" s="36">
        <v>0.79659999999999997</v>
      </c>
      <c r="K50" s="8">
        <v>2020</v>
      </c>
    </row>
    <row r="51" spans="1:11" ht="16.8">
      <c r="A51" s="4" t="s">
        <v>66</v>
      </c>
      <c r="B51" s="9" t="s">
        <v>19</v>
      </c>
      <c r="C51" s="6" t="s">
        <v>20</v>
      </c>
      <c r="D51" s="43">
        <f t="shared" si="1"/>
        <v>1</v>
      </c>
      <c r="E51" s="7">
        <v>43508</v>
      </c>
      <c r="F51" s="50">
        <v>1.5</v>
      </c>
      <c r="G51" s="29">
        <v>346656</v>
      </c>
      <c r="H51" s="28"/>
      <c r="I51" s="28"/>
      <c r="J51" s="36">
        <v>0.67989999999999995</v>
      </c>
      <c r="K51" s="8">
        <v>2020</v>
      </c>
    </row>
    <row r="52" spans="1:11" ht="16.8">
      <c r="A52" s="4" t="s">
        <v>131</v>
      </c>
      <c r="B52" s="9" t="s">
        <v>132</v>
      </c>
      <c r="C52" s="6" t="s">
        <v>407</v>
      </c>
      <c r="D52" s="43">
        <f t="shared" si="1"/>
        <v>1</v>
      </c>
      <c r="E52" s="7">
        <v>42850</v>
      </c>
      <c r="F52" s="50">
        <v>1.07</v>
      </c>
      <c r="G52" s="29">
        <v>18325</v>
      </c>
      <c r="H52" s="28"/>
      <c r="I52" s="28"/>
      <c r="J52" s="36">
        <v>0.63290000000000002</v>
      </c>
      <c r="K52" s="8">
        <v>2020</v>
      </c>
    </row>
    <row r="53" spans="1:11" ht="16.8">
      <c r="A53" s="4" t="s">
        <v>131</v>
      </c>
      <c r="B53" s="9" t="s">
        <v>133</v>
      </c>
      <c r="C53" s="6" t="s">
        <v>408</v>
      </c>
      <c r="D53" s="43">
        <f t="shared" si="1"/>
        <v>1</v>
      </c>
      <c r="E53" s="7">
        <v>43144</v>
      </c>
      <c r="F53" s="50">
        <v>1.5</v>
      </c>
      <c r="G53" s="29">
        <v>190000</v>
      </c>
      <c r="H53" s="28"/>
      <c r="I53" s="28"/>
      <c r="J53" s="36">
        <v>0.63170000000000004</v>
      </c>
      <c r="K53" s="8">
        <v>2020</v>
      </c>
    </row>
    <row r="54" spans="1:11" ht="16.8">
      <c r="A54" s="4" t="s">
        <v>131</v>
      </c>
      <c r="B54" s="9" t="s">
        <v>134</v>
      </c>
      <c r="C54" s="6" t="s">
        <v>409</v>
      </c>
      <c r="D54" s="43">
        <f t="shared" si="1"/>
        <v>1</v>
      </c>
      <c r="E54" s="7">
        <v>43144</v>
      </c>
      <c r="F54" s="50">
        <v>1.5</v>
      </c>
      <c r="G54" s="29">
        <v>460000</v>
      </c>
      <c r="H54" s="28"/>
      <c r="I54" s="28"/>
      <c r="J54" s="36">
        <v>0.55759999999999998</v>
      </c>
      <c r="K54" s="8">
        <v>2020</v>
      </c>
    </row>
    <row r="55" spans="1:11" ht="16.8">
      <c r="A55" s="4" t="s">
        <v>131</v>
      </c>
      <c r="B55" s="9" t="s">
        <v>135</v>
      </c>
      <c r="C55" s="6" t="s">
        <v>410</v>
      </c>
      <c r="D55" s="43">
        <f t="shared" si="1"/>
        <v>1</v>
      </c>
      <c r="E55" s="7">
        <v>43214</v>
      </c>
      <c r="F55" s="50">
        <v>0.52</v>
      </c>
      <c r="G55" s="29"/>
      <c r="H55" s="28">
        <v>60000</v>
      </c>
      <c r="I55" s="28"/>
      <c r="J55" s="36">
        <v>0.4894</v>
      </c>
      <c r="K55" s="8">
        <v>2020</v>
      </c>
    </row>
    <row r="56" spans="1:11" ht="16.8">
      <c r="A56" s="4" t="s">
        <v>131</v>
      </c>
      <c r="B56" s="9" t="s">
        <v>135</v>
      </c>
      <c r="C56" s="6" t="s">
        <v>410</v>
      </c>
      <c r="D56" s="43">
        <f t="shared" si="1"/>
        <v>2</v>
      </c>
      <c r="E56" s="7">
        <v>43410</v>
      </c>
      <c r="F56" s="50">
        <v>0.52</v>
      </c>
      <c r="G56" s="29">
        <v>60000</v>
      </c>
      <c r="H56" s="28"/>
      <c r="I56" s="28"/>
      <c r="J56" s="36">
        <v>0.50770000000000004</v>
      </c>
      <c r="K56" s="8">
        <v>2020</v>
      </c>
    </row>
    <row r="57" spans="1:11" ht="16.8">
      <c r="A57" s="4" t="s">
        <v>131</v>
      </c>
      <c r="B57" s="9" t="s">
        <v>136</v>
      </c>
      <c r="C57" s="6" t="s">
        <v>411</v>
      </c>
      <c r="D57" s="43">
        <f t="shared" si="1"/>
        <v>1</v>
      </c>
      <c r="E57" s="7">
        <v>43774</v>
      </c>
      <c r="F57" s="50">
        <v>1.53</v>
      </c>
      <c r="G57" s="29">
        <v>105312</v>
      </c>
      <c r="H57" s="28"/>
      <c r="I57" s="28"/>
      <c r="J57" s="36">
        <v>0.57709999999999995</v>
      </c>
      <c r="K57" s="8">
        <v>2020</v>
      </c>
    </row>
    <row r="58" spans="1:11" ht="16.8">
      <c r="A58" s="4" t="s">
        <v>137</v>
      </c>
      <c r="B58" s="9" t="s">
        <v>138</v>
      </c>
      <c r="C58" s="6" t="s">
        <v>412</v>
      </c>
      <c r="D58" s="43">
        <f t="shared" si="1"/>
        <v>1</v>
      </c>
      <c r="E58" s="7">
        <v>43144</v>
      </c>
      <c r="F58" s="50">
        <v>1.5</v>
      </c>
      <c r="G58" s="29">
        <v>11802177</v>
      </c>
      <c r="H58" s="28"/>
      <c r="I58" s="28"/>
      <c r="J58" s="36">
        <v>0.60389999999999999</v>
      </c>
      <c r="K58" s="8">
        <v>2020</v>
      </c>
    </row>
    <row r="59" spans="1:11" ht="16.8">
      <c r="A59" s="4" t="s">
        <v>137</v>
      </c>
      <c r="B59" s="9" t="s">
        <v>139</v>
      </c>
      <c r="C59" s="6" t="s">
        <v>413</v>
      </c>
      <c r="D59" s="43">
        <f t="shared" si="1"/>
        <v>1</v>
      </c>
      <c r="E59" s="7">
        <v>43144</v>
      </c>
      <c r="F59" s="50">
        <v>1.5</v>
      </c>
      <c r="G59" s="29">
        <v>1900000</v>
      </c>
      <c r="H59" s="30"/>
      <c r="I59" s="30"/>
      <c r="J59" s="36">
        <v>0.71560000000000001</v>
      </c>
      <c r="K59" s="8">
        <v>2020</v>
      </c>
    </row>
    <row r="60" spans="1:11" ht="16.8">
      <c r="A60" s="4" t="s">
        <v>137</v>
      </c>
      <c r="B60" s="9" t="s">
        <v>140</v>
      </c>
      <c r="C60" s="6" t="s">
        <v>414</v>
      </c>
      <c r="D60" s="43">
        <f t="shared" si="1"/>
        <v>1</v>
      </c>
      <c r="E60" s="7">
        <v>43144</v>
      </c>
      <c r="F60" s="50">
        <v>1.1399999999999999</v>
      </c>
      <c r="G60" s="29">
        <v>75000</v>
      </c>
      <c r="H60" s="28"/>
      <c r="I60" s="28"/>
      <c r="J60" s="35">
        <v>0.81520000000000004</v>
      </c>
      <c r="K60" s="8">
        <v>2020</v>
      </c>
    </row>
    <row r="61" spans="1:11" ht="16.8">
      <c r="A61" s="4" t="s">
        <v>141</v>
      </c>
      <c r="B61" s="9" t="s">
        <v>142</v>
      </c>
      <c r="C61" s="6" t="s">
        <v>415</v>
      </c>
      <c r="D61" s="43">
        <f t="shared" si="1"/>
        <v>1</v>
      </c>
      <c r="E61" s="7">
        <v>43508</v>
      </c>
      <c r="F61" s="50">
        <v>1.76</v>
      </c>
      <c r="G61" s="29">
        <v>1080000</v>
      </c>
      <c r="H61" s="28"/>
      <c r="I61" s="28"/>
      <c r="J61" s="35">
        <v>0.59289999999999998</v>
      </c>
      <c r="K61" s="8">
        <v>2020</v>
      </c>
    </row>
    <row r="62" spans="1:11" ht="16.8">
      <c r="A62" s="4" t="s">
        <v>67</v>
      </c>
      <c r="B62" s="9" t="s">
        <v>143</v>
      </c>
      <c r="C62" s="6" t="s">
        <v>416</v>
      </c>
      <c r="D62" s="43">
        <f t="shared" si="1"/>
        <v>1</v>
      </c>
      <c r="E62" s="7">
        <v>42409</v>
      </c>
      <c r="F62" s="50">
        <v>4.7</v>
      </c>
      <c r="G62" s="29"/>
      <c r="H62" s="28">
        <v>856534</v>
      </c>
      <c r="I62" s="28"/>
      <c r="J62" s="35">
        <v>0.34160000000000001</v>
      </c>
      <c r="K62" s="8">
        <v>2020</v>
      </c>
    </row>
    <row r="63" spans="1:11" ht="16.8">
      <c r="A63" s="4" t="s">
        <v>67</v>
      </c>
      <c r="B63" s="9" t="s">
        <v>143</v>
      </c>
      <c r="C63" s="6" t="s">
        <v>416</v>
      </c>
      <c r="D63" s="43">
        <f t="shared" si="1"/>
        <v>2</v>
      </c>
      <c r="E63" s="7">
        <v>42486</v>
      </c>
      <c r="F63" s="50">
        <v>4.7</v>
      </c>
      <c r="G63" s="29">
        <v>856534</v>
      </c>
      <c r="H63" s="28"/>
      <c r="I63" s="28"/>
      <c r="J63" s="35">
        <v>0.5554</v>
      </c>
      <c r="K63" s="8">
        <v>2020</v>
      </c>
    </row>
    <row r="64" spans="1:11" ht="16.8">
      <c r="A64" s="4" t="s">
        <v>67</v>
      </c>
      <c r="B64" s="9" t="s">
        <v>144</v>
      </c>
      <c r="C64" s="6" t="s">
        <v>417</v>
      </c>
      <c r="D64" s="43">
        <f t="shared" si="1"/>
        <v>1</v>
      </c>
      <c r="E64" s="7">
        <v>43144</v>
      </c>
      <c r="F64" s="50">
        <v>2.91</v>
      </c>
      <c r="G64" s="29">
        <v>1860865</v>
      </c>
      <c r="H64" s="28"/>
      <c r="I64" s="28"/>
      <c r="J64" s="35">
        <v>0.50239999999999996</v>
      </c>
      <c r="K64" s="8">
        <v>2020</v>
      </c>
    </row>
    <row r="65" spans="1:11" ht="16.8">
      <c r="A65" s="4" t="s">
        <v>67</v>
      </c>
      <c r="B65" s="9" t="s">
        <v>21</v>
      </c>
      <c r="C65" s="6" t="s">
        <v>22</v>
      </c>
      <c r="D65" s="43">
        <f t="shared" si="1"/>
        <v>1</v>
      </c>
      <c r="E65" s="7">
        <v>43144</v>
      </c>
      <c r="F65" s="50">
        <v>1.5</v>
      </c>
      <c r="G65" s="29">
        <v>905219</v>
      </c>
      <c r="H65" s="30"/>
      <c r="I65" s="30"/>
      <c r="J65" s="36">
        <v>0.63</v>
      </c>
      <c r="K65" s="8">
        <v>2020</v>
      </c>
    </row>
    <row r="66" spans="1:11" ht="16.8">
      <c r="A66" s="4" t="s">
        <v>67</v>
      </c>
      <c r="B66" s="9" t="s">
        <v>145</v>
      </c>
      <c r="C66" s="6" t="s">
        <v>418</v>
      </c>
      <c r="D66" s="43">
        <f t="shared" si="1"/>
        <v>1</v>
      </c>
      <c r="E66" s="7">
        <v>43144</v>
      </c>
      <c r="F66" s="50">
        <v>2.3199999999999998</v>
      </c>
      <c r="G66" s="29">
        <v>505924</v>
      </c>
      <c r="H66" s="30"/>
      <c r="I66" s="30"/>
      <c r="J66" s="36">
        <v>0.67630000000000001</v>
      </c>
      <c r="K66" s="8">
        <v>2020</v>
      </c>
    </row>
    <row r="67" spans="1:11" ht="16.8">
      <c r="A67" s="4" t="s">
        <v>67</v>
      </c>
      <c r="B67" s="9" t="s">
        <v>146</v>
      </c>
      <c r="C67" s="6" t="s">
        <v>419</v>
      </c>
      <c r="D67" s="43">
        <f t="shared" si="1"/>
        <v>1</v>
      </c>
      <c r="E67" s="7">
        <v>43144</v>
      </c>
      <c r="F67" s="50">
        <v>1.72</v>
      </c>
      <c r="G67" s="29">
        <v>1370000</v>
      </c>
      <c r="H67" s="30"/>
      <c r="I67" s="30"/>
      <c r="J67" s="36">
        <v>0.58150000000000002</v>
      </c>
      <c r="K67" s="8">
        <v>2020</v>
      </c>
    </row>
    <row r="68" spans="1:11" ht="16.8">
      <c r="A68" s="4" t="s">
        <v>67</v>
      </c>
      <c r="B68" s="9" t="s">
        <v>147</v>
      </c>
      <c r="C68" s="6" t="s">
        <v>420</v>
      </c>
      <c r="D68" s="43">
        <f t="shared" si="1"/>
        <v>1</v>
      </c>
      <c r="E68" s="7">
        <v>43214</v>
      </c>
      <c r="F68" s="50">
        <v>1.5</v>
      </c>
      <c r="G68" s="29">
        <v>6559024</v>
      </c>
      <c r="H68" s="30"/>
      <c r="I68" s="30"/>
      <c r="J68" s="36">
        <v>0.60219999999999996</v>
      </c>
      <c r="K68" s="8">
        <v>2020</v>
      </c>
    </row>
    <row r="69" spans="1:11" ht="16.8">
      <c r="A69" s="4" t="s">
        <v>67</v>
      </c>
      <c r="B69" s="9" t="s">
        <v>148</v>
      </c>
      <c r="C69" s="6" t="s">
        <v>421</v>
      </c>
      <c r="D69" s="43">
        <f t="shared" si="1"/>
        <v>1</v>
      </c>
      <c r="E69" s="7">
        <v>43214</v>
      </c>
      <c r="F69" s="50">
        <v>3.91</v>
      </c>
      <c r="G69" s="29">
        <v>263500</v>
      </c>
      <c r="H69" s="30"/>
      <c r="I69" s="30"/>
      <c r="J69" s="36">
        <v>0.70369999999999999</v>
      </c>
      <c r="K69" s="8">
        <v>2020</v>
      </c>
    </row>
    <row r="70" spans="1:11" ht="16.8">
      <c r="A70" s="4" t="s">
        <v>67</v>
      </c>
      <c r="B70" s="9" t="s">
        <v>149</v>
      </c>
      <c r="C70" s="6" t="s">
        <v>422</v>
      </c>
      <c r="D70" s="43">
        <f t="shared" si="1"/>
        <v>1</v>
      </c>
      <c r="E70" s="7">
        <v>43508</v>
      </c>
      <c r="F70" s="50">
        <v>1.5</v>
      </c>
      <c r="G70" s="29">
        <v>7141484</v>
      </c>
      <c r="H70" s="30"/>
      <c r="I70" s="30"/>
      <c r="J70" s="36">
        <v>0.62090000000000001</v>
      </c>
      <c r="K70" s="8">
        <v>2020</v>
      </c>
    </row>
    <row r="71" spans="1:11" ht="16.8">
      <c r="A71" s="4" t="s">
        <v>67</v>
      </c>
      <c r="B71" s="9" t="s">
        <v>150</v>
      </c>
      <c r="C71" s="6" t="s">
        <v>423</v>
      </c>
      <c r="D71" s="43">
        <f t="shared" si="1"/>
        <v>1</v>
      </c>
      <c r="E71" s="7">
        <v>43508</v>
      </c>
      <c r="F71" s="50">
        <v>1.5</v>
      </c>
      <c r="G71" s="29">
        <v>1540000</v>
      </c>
      <c r="H71" s="30"/>
      <c r="I71" s="30"/>
      <c r="J71" s="36">
        <v>0.77239999999999998</v>
      </c>
      <c r="K71" s="8">
        <v>2020</v>
      </c>
    </row>
    <row r="72" spans="1:11" ht="16.8">
      <c r="A72" s="4" t="s">
        <v>67</v>
      </c>
      <c r="B72" s="9" t="s">
        <v>151</v>
      </c>
      <c r="C72" s="6" t="s">
        <v>424</v>
      </c>
      <c r="D72" s="43">
        <f t="shared" si="1"/>
        <v>1</v>
      </c>
      <c r="E72" s="7">
        <v>43508</v>
      </c>
      <c r="F72" s="50">
        <v>1.5</v>
      </c>
      <c r="G72" s="29">
        <v>475000</v>
      </c>
      <c r="H72" s="30"/>
      <c r="I72" s="30"/>
      <c r="J72" s="36">
        <v>0.64510000000000001</v>
      </c>
      <c r="K72" s="8">
        <v>2020</v>
      </c>
    </row>
    <row r="73" spans="1:11" ht="16.8">
      <c r="A73" s="4" t="s">
        <v>152</v>
      </c>
      <c r="B73" s="5" t="s">
        <v>153</v>
      </c>
      <c r="C73" s="6" t="s">
        <v>425</v>
      </c>
      <c r="D73" s="43">
        <f t="shared" ref="D73:D136" si="2">IF(B73&lt;&gt;B72,1,IF(D72&gt;0,D72+1,IF(B72&lt;&gt;B71,1,IF(D71&gt;0,D71+1,IF(B71&lt;&gt;B70,1,IF(D70&gt;0,D70+1,1))))))</f>
        <v>1</v>
      </c>
      <c r="E73" s="10">
        <v>42409</v>
      </c>
      <c r="F73" s="49">
        <v>3.8</v>
      </c>
      <c r="G73" s="27">
        <v>2317041</v>
      </c>
      <c r="H73" s="28"/>
      <c r="I73" s="28"/>
      <c r="J73" s="35">
        <v>0.60870000000000002</v>
      </c>
      <c r="K73" s="8">
        <v>2020</v>
      </c>
    </row>
    <row r="74" spans="1:11" ht="16.8">
      <c r="A74" s="4" t="s">
        <v>152</v>
      </c>
      <c r="B74" s="5" t="s">
        <v>154</v>
      </c>
      <c r="C74" s="6" t="s">
        <v>426</v>
      </c>
      <c r="D74" s="43">
        <f t="shared" si="2"/>
        <v>1</v>
      </c>
      <c r="E74" s="10">
        <v>42780</v>
      </c>
      <c r="F74" s="49">
        <v>2.75</v>
      </c>
      <c r="G74" s="27">
        <v>2000000</v>
      </c>
      <c r="H74" s="28"/>
      <c r="I74" s="28"/>
      <c r="J74" s="35">
        <v>0.5363</v>
      </c>
      <c r="K74" s="8">
        <v>2020</v>
      </c>
    </row>
    <row r="75" spans="1:11" ht="16.8">
      <c r="A75" s="4" t="s">
        <v>152</v>
      </c>
      <c r="B75" s="5" t="s">
        <v>155</v>
      </c>
      <c r="C75" s="6" t="s">
        <v>427</v>
      </c>
      <c r="D75" s="43">
        <f t="shared" si="2"/>
        <v>1</v>
      </c>
      <c r="E75" s="10">
        <v>43144</v>
      </c>
      <c r="F75" s="49">
        <v>4.3099999999999996</v>
      </c>
      <c r="G75" s="27">
        <v>5200000</v>
      </c>
      <c r="H75" s="28"/>
      <c r="I75" s="28"/>
      <c r="J75" s="35">
        <v>0.60729999999999995</v>
      </c>
      <c r="K75" s="8">
        <v>2020</v>
      </c>
    </row>
    <row r="76" spans="1:11" ht="16.8">
      <c r="A76" s="4" t="s">
        <v>152</v>
      </c>
      <c r="B76" s="9" t="s">
        <v>156</v>
      </c>
      <c r="C76" s="6" t="s">
        <v>428</v>
      </c>
      <c r="D76" s="43">
        <f t="shared" si="2"/>
        <v>1</v>
      </c>
      <c r="E76" s="7">
        <v>43144</v>
      </c>
      <c r="F76" s="50">
        <v>4.95</v>
      </c>
      <c r="G76" s="29">
        <v>2975750</v>
      </c>
      <c r="H76" s="28"/>
      <c r="I76" s="28"/>
      <c r="J76" s="36">
        <v>0.62009999999999998</v>
      </c>
      <c r="K76" s="8">
        <v>2020</v>
      </c>
    </row>
    <row r="77" spans="1:11" ht="16.8">
      <c r="A77" s="4" t="s">
        <v>152</v>
      </c>
      <c r="B77" s="9" t="s">
        <v>157</v>
      </c>
      <c r="C77" s="6" t="s">
        <v>429</v>
      </c>
      <c r="D77" s="43">
        <f t="shared" si="2"/>
        <v>1</v>
      </c>
      <c r="E77" s="7">
        <v>43144</v>
      </c>
      <c r="F77" s="50">
        <v>1.31</v>
      </c>
      <c r="G77" s="29">
        <v>1900742</v>
      </c>
      <c r="H77" s="28"/>
      <c r="I77" s="28"/>
      <c r="J77" s="36">
        <v>0.58309999999999995</v>
      </c>
      <c r="K77" s="8">
        <v>2020</v>
      </c>
    </row>
    <row r="78" spans="1:11" ht="16.8">
      <c r="A78" s="4" t="s">
        <v>152</v>
      </c>
      <c r="B78" s="9" t="s">
        <v>158</v>
      </c>
      <c r="C78" s="6" t="s">
        <v>430</v>
      </c>
      <c r="D78" s="43">
        <f t="shared" si="2"/>
        <v>1</v>
      </c>
      <c r="E78" s="7">
        <v>43144</v>
      </c>
      <c r="F78" s="50">
        <v>3.15</v>
      </c>
      <c r="G78" s="29">
        <v>800000</v>
      </c>
      <c r="H78" s="28"/>
      <c r="I78" s="28"/>
      <c r="J78" s="36">
        <v>0.60040000000000004</v>
      </c>
      <c r="K78" s="8">
        <v>2020</v>
      </c>
    </row>
    <row r="79" spans="1:11" ht="16.8">
      <c r="A79" s="4" t="s">
        <v>152</v>
      </c>
      <c r="B79" s="9" t="s">
        <v>159</v>
      </c>
      <c r="C79" s="6" t="s">
        <v>431</v>
      </c>
      <c r="D79" s="43">
        <f t="shared" si="2"/>
        <v>1</v>
      </c>
      <c r="E79" s="7">
        <v>43144</v>
      </c>
      <c r="F79" s="50">
        <v>3.15</v>
      </c>
      <c r="G79" s="29">
        <v>2514435</v>
      </c>
      <c r="H79" s="28"/>
      <c r="I79" s="28"/>
      <c r="J79" s="36">
        <v>0.5595</v>
      </c>
      <c r="K79" s="8">
        <v>2020</v>
      </c>
    </row>
    <row r="80" spans="1:11" ht="16.8">
      <c r="A80" s="4" t="s">
        <v>152</v>
      </c>
      <c r="B80" s="9" t="s">
        <v>160</v>
      </c>
      <c r="C80" s="6" t="s">
        <v>432</v>
      </c>
      <c r="D80" s="43">
        <f t="shared" si="2"/>
        <v>1</v>
      </c>
      <c r="E80" s="7">
        <v>43144</v>
      </c>
      <c r="F80" s="50">
        <v>9.1</v>
      </c>
      <c r="G80" s="29">
        <v>150000</v>
      </c>
      <c r="H80" s="28"/>
      <c r="I80" s="28"/>
      <c r="J80" s="36">
        <v>0.7742</v>
      </c>
      <c r="K80" s="8">
        <v>2020</v>
      </c>
    </row>
    <row r="81" spans="1:11" ht="16.8">
      <c r="A81" s="4" t="s">
        <v>152</v>
      </c>
      <c r="B81" s="9" t="s">
        <v>161</v>
      </c>
      <c r="C81" s="6" t="s">
        <v>433</v>
      </c>
      <c r="D81" s="43">
        <f t="shared" si="2"/>
        <v>1</v>
      </c>
      <c r="E81" s="7">
        <v>43144</v>
      </c>
      <c r="F81" s="50">
        <v>1.5</v>
      </c>
      <c r="G81" s="29">
        <v>204509</v>
      </c>
      <c r="H81" s="28"/>
      <c r="I81" s="28"/>
      <c r="J81" s="36">
        <v>0.54369999999999996</v>
      </c>
      <c r="K81" s="8">
        <v>2020</v>
      </c>
    </row>
    <row r="82" spans="1:11" ht="16.8">
      <c r="A82" s="4" t="s">
        <v>152</v>
      </c>
      <c r="B82" s="9" t="s">
        <v>162</v>
      </c>
      <c r="C82" s="6" t="s">
        <v>434</v>
      </c>
      <c r="D82" s="43">
        <f t="shared" si="2"/>
        <v>1</v>
      </c>
      <c r="E82" s="7">
        <v>43144</v>
      </c>
      <c r="F82" s="50">
        <v>4.83</v>
      </c>
      <c r="G82" s="29">
        <v>820000</v>
      </c>
      <c r="H82" s="28"/>
      <c r="I82" s="28"/>
      <c r="J82" s="36">
        <v>0.66210000000000002</v>
      </c>
      <c r="K82" s="8">
        <v>2020</v>
      </c>
    </row>
    <row r="83" spans="1:11" ht="16.8">
      <c r="A83" s="4" t="s">
        <v>152</v>
      </c>
      <c r="B83" s="9" t="s">
        <v>163</v>
      </c>
      <c r="C83" s="6" t="s">
        <v>435</v>
      </c>
      <c r="D83" s="43">
        <f t="shared" si="2"/>
        <v>1</v>
      </c>
      <c r="E83" s="7">
        <v>43144</v>
      </c>
      <c r="F83" s="50">
        <v>2.02</v>
      </c>
      <c r="G83" s="29">
        <v>80000</v>
      </c>
      <c r="H83" s="28"/>
      <c r="I83" s="28"/>
      <c r="J83" s="36">
        <v>0.79830000000000001</v>
      </c>
      <c r="K83" s="8">
        <v>2020</v>
      </c>
    </row>
    <row r="84" spans="1:11" ht="16.8">
      <c r="A84" s="4" t="s">
        <v>152</v>
      </c>
      <c r="B84" s="9" t="s">
        <v>164</v>
      </c>
      <c r="C84" s="6" t="s">
        <v>436</v>
      </c>
      <c r="D84" s="43">
        <f t="shared" si="2"/>
        <v>1</v>
      </c>
      <c r="E84" s="7">
        <v>43144</v>
      </c>
      <c r="F84" s="50">
        <v>5.87</v>
      </c>
      <c r="G84" s="29">
        <v>500000</v>
      </c>
      <c r="H84" s="28"/>
      <c r="I84" s="28"/>
      <c r="J84" s="36">
        <v>0.64019999999999999</v>
      </c>
      <c r="K84" s="8">
        <v>2020</v>
      </c>
    </row>
    <row r="85" spans="1:11" ht="16.8">
      <c r="A85" s="4" t="s">
        <v>152</v>
      </c>
      <c r="B85" s="9" t="s">
        <v>165</v>
      </c>
      <c r="C85" s="6" t="s">
        <v>437</v>
      </c>
      <c r="D85" s="43">
        <f t="shared" si="2"/>
        <v>1</v>
      </c>
      <c r="E85" s="7">
        <v>43144</v>
      </c>
      <c r="F85" s="50">
        <v>2.31</v>
      </c>
      <c r="G85" s="29">
        <v>384200</v>
      </c>
      <c r="H85" s="28"/>
      <c r="I85" s="28"/>
      <c r="J85" s="36">
        <v>0.61170000000000002</v>
      </c>
      <c r="K85" s="8">
        <v>2020</v>
      </c>
    </row>
    <row r="86" spans="1:11" ht="16.8">
      <c r="A86" s="4" t="s">
        <v>68</v>
      </c>
      <c r="B86" s="9" t="s">
        <v>166</v>
      </c>
      <c r="C86" s="6" t="s">
        <v>438</v>
      </c>
      <c r="D86" s="43">
        <f t="shared" si="2"/>
        <v>1</v>
      </c>
      <c r="E86" s="7">
        <v>42780</v>
      </c>
      <c r="F86" s="50">
        <v>2.5499999999999998</v>
      </c>
      <c r="G86" s="29">
        <v>10450000</v>
      </c>
      <c r="H86" s="28"/>
      <c r="I86" s="28"/>
      <c r="J86" s="36">
        <v>0.5585</v>
      </c>
      <c r="K86" s="8">
        <v>2020</v>
      </c>
    </row>
    <row r="87" spans="1:11" ht="16.8">
      <c r="A87" s="4" t="s">
        <v>68</v>
      </c>
      <c r="B87" s="5" t="s">
        <v>167</v>
      </c>
      <c r="C87" s="6" t="s">
        <v>439</v>
      </c>
      <c r="D87" s="43">
        <f t="shared" si="2"/>
        <v>1</v>
      </c>
      <c r="E87" s="10">
        <v>43144</v>
      </c>
      <c r="F87" s="49">
        <v>1.19</v>
      </c>
      <c r="G87" s="27">
        <v>2440000</v>
      </c>
      <c r="H87" s="28"/>
      <c r="I87" s="28"/>
      <c r="J87" s="35">
        <v>0.6179</v>
      </c>
      <c r="K87" s="8">
        <v>2020</v>
      </c>
    </row>
    <row r="88" spans="1:11" ht="16.8">
      <c r="A88" s="4" t="s">
        <v>68</v>
      </c>
      <c r="B88" s="5" t="s">
        <v>23</v>
      </c>
      <c r="C88" s="6" t="s">
        <v>24</v>
      </c>
      <c r="D88" s="43">
        <f t="shared" si="2"/>
        <v>1</v>
      </c>
      <c r="E88" s="10">
        <v>43508</v>
      </c>
      <c r="F88" s="49">
        <v>0.95</v>
      </c>
      <c r="G88" s="27">
        <v>4017000</v>
      </c>
      <c r="H88" s="28"/>
      <c r="I88" s="28"/>
      <c r="J88" s="35">
        <v>0.72589999999999999</v>
      </c>
      <c r="K88" s="8">
        <v>2020</v>
      </c>
    </row>
    <row r="89" spans="1:11" ht="16.8">
      <c r="A89" s="4" t="s">
        <v>69</v>
      </c>
      <c r="B89" s="5" t="s">
        <v>168</v>
      </c>
      <c r="C89" s="6" t="s">
        <v>440</v>
      </c>
      <c r="D89" s="43">
        <f t="shared" si="2"/>
        <v>1</v>
      </c>
      <c r="E89" s="10">
        <v>42409</v>
      </c>
      <c r="F89" s="49">
        <v>1.61</v>
      </c>
      <c r="G89" s="27">
        <v>573153</v>
      </c>
      <c r="H89" s="28"/>
      <c r="I89" s="28"/>
      <c r="J89" s="35">
        <v>0.66969999999999996</v>
      </c>
      <c r="K89" s="8">
        <v>2020</v>
      </c>
    </row>
    <row r="90" spans="1:11" ht="16.8">
      <c r="A90" s="4" t="s">
        <v>69</v>
      </c>
      <c r="B90" s="9" t="s">
        <v>169</v>
      </c>
      <c r="C90" s="6" t="s">
        <v>441</v>
      </c>
      <c r="D90" s="43">
        <f t="shared" si="2"/>
        <v>1</v>
      </c>
      <c r="E90" s="7">
        <v>42780</v>
      </c>
      <c r="F90" s="50">
        <v>1.99</v>
      </c>
      <c r="G90" s="29">
        <v>3775000</v>
      </c>
      <c r="H90" s="28"/>
      <c r="I90" s="28"/>
      <c r="J90" s="36">
        <v>0.62290000000000001</v>
      </c>
      <c r="K90" s="8">
        <v>2020</v>
      </c>
    </row>
    <row r="91" spans="1:11" ht="16.8">
      <c r="A91" s="4" t="s">
        <v>69</v>
      </c>
      <c r="B91" s="9" t="s">
        <v>170</v>
      </c>
      <c r="C91" s="6" t="s">
        <v>442</v>
      </c>
      <c r="D91" s="43">
        <f t="shared" si="2"/>
        <v>1</v>
      </c>
      <c r="E91" s="7">
        <v>43144</v>
      </c>
      <c r="F91" s="50">
        <v>1.5</v>
      </c>
      <c r="G91" s="29">
        <v>75000</v>
      </c>
      <c r="H91" s="28"/>
      <c r="I91" s="28"/>
      <c r="J91" s="36">
        <v>0.68969999999999998</v>
      </c>
      <c r="K91" s="8">
        <v>2020</v>
      </c>
    </row>
    <row r="92" spans="1:11" ht="16.8">
      <c r="A92" s="4" t="s">
        <v>69</v>
      </c>
      <c r="B92" s="9" t="s">
        <v>171</v>
      </c>
      <c r="C92" s="6" t="s">
        <v>443</v>
      </c>
      <c r="D92" s="43">
        <f t="shared" si="2"/>
        <v>1</v>
      </c>
      <c r="E92" s="7">
        <v>43144</v>
      </c>
      <c r="F92" s="50">
        <v>1.19</v>
      </c>
      <c r="G92" s="29">
        <v>320975</v>
      </c>
      <c r="H92" s="30"/>
      <c r="I92" s="28"/>
      <c r="J92" s="35">
        <v>0.61670000000000003</v>
      </c>
      <c r="K92" s="8">
        <v>2020</v>
      </c>
    </row>
    <row r="93" spans="1:11" ht="16.8">
      <c r="A93" s="4" t="s">
        <v>69</v>
      </c>
      <c r="B93" s="9" t="s">
        <v>25</v>
      </c>
      <c r="C93" s="6" t="s">
        <v>26</v>
      </c>
      <c r="D93" s="43">
        <f t="shared" si="2"/>
        <v>1</v>
      </c>
      <c r="E93" s="7">
        <v>43508</v>
      </c>
      <c r="F93" s="50">
        <v>1.08</v>
      </c>
      <c r="G93" s="29">
        <v>3030000</v>
      </c>
      <c r="H93" s="30"/>
      <c r="I93" s="28"/>
      <c r="J93" s="35">
        <v>0.68479999999999996</v>
      </c>
      <c r="K93" s="8">
        <v>2020</v>
      </c>
    </row>
    <row r="94" spans="1:11" ht="16.8">
      <c r="A94" s="4" t="s">
        <v>70</v>
      </c>
      <c r="B94" s="9" t="s">
        <v>172</v>
      </c>
      <c r="C94" s="6" t="s">
        <v>444</v>
      </c>
      <c r="D94" s="43">
        <f t="shared" si="2"/>
        <v>1</v>
      </c>
      <c r="E94" s="7">
        <v>42409</v>
      </c>
      <c r="F94" s="50">
        <v>3.63</v>
      </c>
      <c r="G94" s="29">
        <v>13168576</v>
      </c>
      <c r="H94" s="30"/>
      <c r="I94" s="28"/>
      <c r="J94" s="35">
        <v>0.70479999999999998</v>
      </c>
      <c r="K94" s="8">
        <v>2020</v>
      </c>
    </row>
    <row r="95" spans="1:11" ht="16.8">
      <c r="A95" s="4" t="s">
        <v>70</v>
      </c>
      <c r="B95" s="9" t="s">
        <v>173</v>
      </c>
      <c r="C95" s="6" t="s">
        <v>445</v>
      </c>
      <c r="D95" s="43">
        <f t="shared" si="2"/>
        <v>1</v>
      </c>
      <c r="E95" s="7">
        <v>42409</v>
      </c>
      <c r="F95" s="50">
        <v>4.43</v>
      </c>
      <c r="G95" s="29">
        <v>47750000</v>
      </c>
      <c r="H95" s="30"/>
      <c r="I95" s="28"/>
      <c r="J95" s="35">
        <v>0.56310000000000004</v>
      </c>
      <c r="K95" s="8">
        <v>2020</v>
      </c>
    </row>
    <row r="96" spans="1:11" ht="16.8">
      <c r="A96" s="4" t="s">
        <v>70</v>
      </c>
      <c r="B96" s="9" t="s">
        <v>174</v>
      </c>
      <c r="C96" s="6" t="s">
        <v>446</v>
      </c>
      <c r="D96" s="43">
        <f t="shared" si="2"/>
        <v>1</v>
      </c>
      <c r="E96" s="7">
        <v>43144</v>
      </c>
      <c r="F96" s="50">
        <v>1.5</v>
      </c>
      <c r="G96" s="29">
        <v>33000000</v>
      </c>
      <c r="H96" s="30"/>
      <c r="I96" s="28"/>
      <c r="J96" s="35">
        <v>0.58189999999999997</v>
      </c>
      <c r="K96" s="8">
        <v>2020</v>
      </c>
    </row>
    <row r="97" spans="1:11" ht="16.8">
      <c r="A97" s="4" t="s">
        <v>70</v>
      </c>
      <c r="B97" s="9" t="s">
        <v>175</v>
      </c>
      <c r="C97" s="6" t="s">
        <v>447</v>
      </c>
      <c r="D97" s="43">
        <f t="shared" si="2"/>
        <v>1</v>
      </c>
      <c r="E97" s="10">
        <v>43144</v>
      </c>
      <c r="F97" s="50">
        <v>1.5</v>
      </c>
      <c r="G97" s="29">
        <v>7268164</v>
      </c>
      <c r="H97" s="30"/>
      <c r="I97" s="28"/>
      <c r="J97" s="36">
        <v>0.56640000000000001</v>
      </c>
      <c r="K97" s="8">
        <v>2020</v>
      </c>
    </row>
    <row r="98" spans="1:11" ht="16.8">
      <c r="A98" s="4" t="s">
        <v>70</v>
      </c>
      <c r="B98" s="9" t="s">
        <v>176</v>
      </c>
      <c r="C98" s="6" t="s">
        <v>448</v>
      </c>
      <c r="D98" s="43">
        <f t="shared" si="2"/>
        <v>1</v>
      </c>
      <c r="E98" s="10">
        <v>43144</v>
      </c>
      <c r="F98" s="50">
        <v>1</v>
      </c>
      <c r="G98" s="29">
        <v>12000000</v>
      </c>
      <c r="H98" s="30"/>
      <c r="I98" s="28"/>
      <c r="J98" s="36">
        <v>0.71689999999999998</v>
      </c>
      <c r="K98" s="8">
        <v>2020</v>
      </c>
    </row>
    <row r="99" spans="1:11" ht="16.8">
      <c r="A99" s="4" t="s">
        <v>70</v>
      </c>
      <c r="B99" s="9" t="s">
        <v>177</v>
      </c>
      <c r="C99" s="6" t="s">
        <v>449</v>
      </c>
      <c r="D99" s="43">
        <f t="shared" si="2"/>
        <v>1</v>
      </c>
      <c r="E99" s="7">
        <v>43144</v>
      </c>
      <c r="F99" s="50">
        <v>1.5</v>
      </c>
      <c r="G99" s="29">
        <v>48749426</v>
      </c>
      <c r="H99" s="28"/>
      <c r="I99" s="28"/>
      <c r="J99" s="36">
        <v>0.58340000000000003</v>
      </c>
      <c r="K99" s="8">
        <v>2020</v>
      </c>
    </row>
    <row r="100" spans="1:11" ht="16.8">
      <c r="A100" s="4" t="s">
        <v>70</v>
      </c>
      <c r="B100" s="9" t="s">
        <v>178</v>
      </c>
      <c r="C100" s="6" t="s">
        <v>450</v>
      </c>
      <c r="D100" s="43">
        <f t="shared" si="2"/>
        <v>1</v>
      </c>
      <c r="E100" s="7">
        <v>43144</v>
      </c>
      <c r="F100" s="50">
        <v>1.5</v>
      </c>
      <c r="G100" s="29">
        <v>4784099</v>
      </c>
      <c r="H100" s="28"/>
      <c r="I100" s="28"/>
      <c r="J100" s="36">
        <v>0.67079999999999995</v>
      </c>
      <c r="K100" s="8">
        <v>2020</v>
      </c>
    </row>
    <row r="101" spans="1:11" ht="16.8">
      <c r="A101" s="4" t="s">
        <v>70</v>
      </c>
      <c r="B101" s="9" t="s">
        <v>29</v>
      </c>
      <c r="C101" s="6" t="s">
        <v>30</v>
      </c>
      <c r="D101" s="43">
        <f t="shared" si="2"/>
        <v>1</v>
      </c>
      <c r="E101" s="7">
        <v>43144</v>
      </c>
      <c r="F101" s="50">
        <v>1.5</v>
      </c>
      <c r="G101" s="29">
        <v>320709</v>
      </c>
      <c r="H101" s="28"/>
      <c r="I101" s="28"/>
      <c r="J101" s="36">
        <v>0.58819999999999995</v>
      </c>
      <c r="K101" s="8">
        <v>2020</v>
      </c>
    </row>
    <row r="102" spans="1:11" ht="16.8">
      <c r="A102" s="4" t="s">
        <v>70</v>
      </c>
      <c r="B102" s="9" t="s">
        <v>179</v>
      </c>
      <c r="C102" s="6" t="s">
        <v>451</v>
      </c>
      <c r="D102" s="43">
        <f t="shared" si="2"/>
        <v>1</v>
      </c>
      <c r="E102" s="7">
        <v>43144</v>
      </c>
      <c r="F102" s="50">
        <v>0.99</v>
      </c>
      <c r="G102" s="29">
        <v>74000000</v>
      </c>
      <c r="H102" s="28"/>
      <c r="I102" s="28"/>
      <c r="J102" s="36">
        <v>0.5373</v>
      </c>
      <c r="K102" s="8">
        <v>2020</v>
      </c>
    </row>
    <row r="103" spans="1:11" ht="16.8">
      <c r="A103" s="4" t="s">
        <v>70</v>
      </c>
      <c r="B103" s="9" t="s">
        <v>180</v>
      </c>
      <c r="C103" s="6" t="s">
        <v>452</v>
      </c>
      <c r="D103" s="43">
        <f t="shared" si="2"/>
        <v>1</v>
      </c>
      <c r="E103" s="7">
        <v>43144</v>
      </c>
      <c r="F103" s="50">
        <v>1.65</v>
      </c>
      <c r="G103" s="29">
        <v>7800000</v>
      </c>
      <c r="H103" s="30"/>
      <c r="I103" s="30"/>
      <c r="J103" s="36">
        <v>0.52380000000000004</v>
      </c>
      <c r="K103" s="8">
        <v>2020</v>
      </c>
    </row>
    <row r="104" spans="1:11" ht="16.8">
      <c r="A104" s="4" t="s">
        <v>70</v>
      </c>
      <c r="B104" s="9" t="s">
        <v>181</v>
      </c>
      <c r="C104" s="6" t="s">
        <v>453</v>
      </c>
      <c r="D104" s="43">
        <f t="shared" si="2"/>
        <v>1</v>
      </c>
      <c r="E104" s="7">
        <v>43144</v>
      </c>
      <c r="F104" s="50">
        <v>1.5</v>
      </c>
      <c r="G104" s="29"/>
      <c r="H104" s="30">
        <v>11823067</v>
      </c>
      <c r="I104" s="30"/>
      <c r="J104" s="36">
        <v>0.4662</v>
      </c>
      <c r="K104" s="8">
        <v>2020</v>
      </c>
    </row>
    <row r="105" spans="1:11" ht="16.8">
      <c r="A105" s="4" t="s">
        <v>70</v>
      </c>
      <c r="B105" s="5" t="s">
        <v>182</v>
      </c>
      <c r="C105" s="6" t="s">
        <v>454</v>
      </c>
      <c r="D105" s="43">
        <f t="shared" si="2"/>
        <v>1</v>
      </c>
      <c r="E105" s="7">
        <v>43144</v>
      </c>
      <c r="F105" s="49">
        <v>1.45</v>
      </c>
      <c r="G105" s="27">
        <v>15100000</v>
      </c>
      <c r="H105" s="27"/>
      <c r="I105" s="29"/>
      <c r="J105" s="35">
        <v>0.51729999999999998</v>
      </c>
      <c r="K105" s="8">
        <v>2020</v>
      </c>
    </row>
    <row r="106" spans="1:11" ht="16.8">
      <c r="A106" s="4" t="s">
        <v>70</v>
      </c>
      <c r="B106" s="5" t="s">
        <v>183</v>
      </c>
      <c r="C106" s="6" t="s">
        <v>455</v>
      </c>
      <c r="D106" s="43">
        <f t="shared" si="2"/>
        <v>1</v>
      </c>
      <c r="E106" s="7">
        <v>43144</v>
      </c>
      <c r="F106" s="49">
        <v>1.33</v>
      </c>
      <c r="G106" s="27">
        <v>44900000</v>
      </c>
      <c r="H106" s="27"/>
      <c r="I106" s="29"/>
      <c r="J106" s="35">
        <v>0.51270000000000004</v>
      </c>
      <c r="K106" s="8">
        <v>2020</v>
      </c>
    </row>
    <row r="107" spans="1:11" ht="16.8">
      <c r="A107" s="4" t="s">
        <v>70</v>
      </c>
      <c r="B107" s="9" t="s">
        <v>184</v>
      </c>
      <c r="C107" s="6" t="s">
        <v>456</v>
      </c>
      <c r="D107" s="43">
        <f t="shared" si="2"/>
        <v>1</v>
      </c>
      <c r="E107" s="7">
        <v>43144</v>
      </c>
      <c r="F107" s="50">
        <v>1.5</v>
      </c>
      <c r="G107" s="29">
        <v>23500000</v>
      </c>
      <c r="H107" s="30"/>
      <c r="I107" s="30"/>
      <c r="J107" s="36">
        <v>0.67520000000000002</v>
      </c>
      <c r="K107" s="8">
        <v>2020</v>
      </c>
    </row>
    <row r="108" spans="1:11" ht="16.8">
      <c r="A108" s="4" t="s">
        <v>70</v>
      </c>
      <c r="B108" s="9" t="s">
        <v>3</v>
      </c>
      <c r="C108" s="6" t="s">
        <v>4</v>
      </c>
      <c r="D108" s="43">
        <f t="shared" si="2"/>
        <v>1</v>
      </c>
      <c r="E108" s="7">
        <v>43144</v>
      </c>
      <c r="F108" s="50">
        <v>1.03</v>
      </c>
      <c r="G108" s="29">
        <v>62200000</v>
      </c>
      <c r="H108" s="30"/>
      <c r="I108" s="30"/>
      <c r="J108" s="36">
        <v>0.54559999999999997</v>
      </c>
      <c r="K108" s="8">
        <v>2020</v>
      </c>
    </row>
    <row r="109" spans="1:11" ht="16.8">
      <c r="A109" s="4" t="s">
        <v>70</v>
      </c>
      <c r="B109" s="9" t="s">
        <v>185</v>
      </c>
      <c r="C109" s="6" t="s">
        <v>457</v>
      </c>
      <c r="D109" s="43">
        <f t="shared" si="2"/>
        <v>1</v>
      </c>
      <c r="E109" s="7">
        <v>43144</v>
      </c>
      <c r="F109" s="50">
        <v>1.5</v>
      </c>
      <c r="G109" s="29">
        <v>50000000</v>
      </c>
      <c r="H109" s="30"/>
      <c r="I109" s="30"/>
      <c r="J109" s="36">
        <v>0.50529999999999997</v>
      </c>
      <c r="K109" s="8">
        <v>2020</v>
      </c>
    </row>
    <row r="110" spans="1:11" ht="16.8">
      <c r="A110" s="4" t="s">
        <v>70</v>
      </c>
      <c r="B110" s="9" t="s">
        <v>186</v>
      </c>
      <c r="C110" s="6" t="s">
        <v>458</v>
      </c>
      <c r="D110" s="43">
        <f t="shared" si="2"/>
        <v>1</v>
      </c>
      <c r="E110" s="7">
        <v>43144</v>
      </c>
      <c r="F110" s="50">
        <v>1.5</v>
      </c>
      <c r="G110" s="29">
        <v>58000000</v>
      </c>
      <c r="H110" s="30"/>
      <c r="I110" s="30"/>
      <c r="J110" s="36">
        <v>0.61890000000000001</v>
      </c>
      <c r="K110" s="8">
        <v>2020</v>
      </c>
    </row>
    <row r="111" spans="1:11" ht="16.8">
      <c r="A111" s="4" t="s">
        <v>70</v>
      </c>
      <c r="B111" s="5" t="s">
        <v>181</v>
      </c>
      <c r="C111" s="6" t="s">
        <v>453</v>
      </c>
      <c r="D111" s="43">
        <f t="shared" si="2"/>
        <v>1</v>
      </c>
      <c r="E111" s="7">
        <v>43214</v>
      </c>
      <c r="F111" s="49">
        <v>1.5</v>
      </c>
      <c r="G111" s="27">
        <v>11823067</v>
      </c>
      <c r="H111" s="27"/>
      <c r="I111" s="27"/>
      <c r="J111" s="35">
        <v>0.63859999999999995</v>
      </c>
      <c r="K111" s="8">
        <v>2020</v>
      </c>
    </row>
    <row r="112" spans="1:11" ht="16.8">
      <c r="A112" s="4" t="s">
        <v>70</v>
      </c>
      <c r="B112" s="5" t="s">
        <v>27</v>
      </c>
      <c r="C112" s="6" t="s">
        <v>28</v>
      </c>
      <c r="D112" s="43">
        <f t="shared" si="2"/>
        <v>1</v>
      </c>
      <c r="E112" s="7">
        <v>43508</v>
      </c>
      <c r="F112" s="49">
        <v>1.05</v>
      </c>
      <c r="G112" s="27">
        <v>271300000</v>
      </c>
      <c r="H112" s="27"/>
      <c r="I112" s="27"/>
      <c r="J112" s="35">
        <v>0.65810000000000002</v>
      </c>
      <c r="K112" s="8">
        <v>2020</v>
      </c>
    </row>
    <row r="113" spans="1:13" ht="16.8">
      <c r="A113" s="4" t="s">
        <v>70</v>
      </c>
      <c r="B113" s="5" t="s">
        <v>187</v>
      </c>
      <c r="C113" s="6" t="s">
        <v>459</v>
      </c>
      <c r="D113" s="43">
        <f t="shared" si="2"/>
        <v>1</v>
      </c>
      <c r="E113" s="7">
        <v>43508</v>
      </c>
      <c r="F113" s="49">
        <v>1.5</v>
      </c>
      <c r="G113" s="27">
        <v>56000000</v>
      </c>
      <c r="H113" s="27"/>
      <c r="I113" s="27"/>
      <c r="J113" s="35">
        <v>0.59799999999999998</v>
      </c>
      <c r="K113" s="8">
        <v>2020</v>
      </c>
    </row>
    <row r="114" spans="1:13" ht="16.8">
      <c r="A114" s="4" t="s">
        <v>71</v>
      </c>
      <c r="B114" s="5" t="s">
        <v>31</v>
      </c>
      <c r="C114" s="6" t="s">
        <v>32</v>
      </c>
      <c r="D114" s="43">
        <f t="shared" si="2"/>
        <v>1</v>
      </c>
      <c r="E114" s="7">
        <v>42780</v>
      </c>
      <c r="F114" s="49">
        <v>1.52</v>
      </c>
      <c r="G114" s="27">
        <v>10800000</v>
      </c>
      <c r="H114" s="27"/>
      <c r="I114" s="27"/>
      <c r="J114" s="35">
        <v>0.75139999999999996</v>
      </c>
      <c r="K114" s="8">
        <v>2020</v>
      </c>
    </row>
    <row r="115" spans="1:13" ht="16.8">
      <c r="A115" s="4" t="s">
        <v>71</v>
      </c>
      <c r="B115" s="5" t="s">
        <v>188</v>
      </c>
      <c r="C115" s="6" t="s">
        <v>460</v>
      </c>
      <c r="D115" s="43">
        <f t="shared" si="2"/>
        <v>1</v>
      </c>
      <c r="E115" s="7">
        <v>42780</v>
      </c>
      <c r="F115" s="49">
        <v>3.73</v>
      </c>
      <c r="G115" s="27">
        <v>25020059</v>
      </c>
      <c r="H115" s="27"/>
      <c r="I115" s="27"/>
      <c r="J115" s="35">
        <v>0.56699999999999995</v>
      </c>
      <c r="K115" s="8">
        <v>2020</v>
      </c>
    </row>
    <row r="116" spans="1:13" ht="16.8">
      <c r="A116" s="11" t="s">
        <v>71</v>
      </c>
      <c r="B116" s="12" t="s">
        <v>5</v>
      </c>
      <c r="C116" s="6" t="s">
        <v>6</v>
      </c>
      <c r="D116" s="43">
        <f t="shared" si="2"/>
        <v>1</v>
      </c>
      <c r="E116" s="13">
        <v>43144</v>
      </c>
      <c r="F116" s="51">
        <v>1.5</v>
      </c>
      <c r="G116" s="31">
        <v>8647800</v>
      </c>
      <c r="H116" s="31"/>
      <c r="I116" s="31"/>
      <c r="J116" s="37">
        <v>0.59130000000000005</v>
      </c>
      <c r="K116" s="14">
        <v>2020</v>
      </c>
    </row>
    <row r="117" spans="1:13" s="26" customFormat="1" ht="16.8">
      <c r="A117" s="22" t="s">
        <v>71</v>
      </c>
      <c r="B117" s="24" t="s">
        <v>189</v>
      </c>
      <c r="C117" s="6" t="s">
        <v>461</v>
      </c>
      <c r="D117" s="43">
        <f t="shared" si="2"/>
        <v>1</v>
      </c>
      <c r="E117" s="25">
        <v>43144</v>
      </c>
      <c r="F117" s="52">
        <v>1.5</v>
      </c>
      <c r="G117" s="32">
        <v>11975894</v>
      </c>
      <c r="H117" s="33"/>
      <c r="I117" s="33"/>
      <c r="J117" s="38">
        <v>0.62549999999999994</v>
      </c>
      <c r="K117" s="23">
        <v>2020</v>
      </c>
      <c r="M117" s="42"/>
    </row>
    <row r="118" spans="1:13" ht="16.8">
      <c r="A118" s="18" t="s">
        <v>71</v>
      </c>
      <c r="B118" s="19" t="s">
        <v>190</v>
      </c>
      <c r="C118" s="6" t="s">
        <v>462</v>
      </c>
      <c r="D118" s="43">
        <f t="shared" si="2"/>
        <v>1</v>
      </c>
      <c r="E118" s="20">
        <v>43508</v>
      </c>
      <c r="F118" s="53">
        <v>1.5</v>
      </c>
      <c r="G118" s="34">
        <v>18000000</v>
      </c>
      <c r="H118" s="30"/>
      <c r="I118" s="34"/>
      <c r="J118" s="39">
        <v>0.56499999999999995</v>
      </c>
      <c r="K118" s="21">
        <v>2020</v>
      </c>
    </row>
    <row r="119" spans="1:13" ht="16.8">
      <c r="A119" s="18" t="s">
        <v>72</v>
      </c>
      <c r="B119" s="19" t="s">
        <v>35</v>
      </c>
      <c r="C119" s="6" t="s">
        <v>36</v>
      </c>
      <c r="D119" s="43">
        <f t="shared" si="2"/>
        <v>1</v>
      </c>
      <c r="E119" s="20">
        <v>42409</v>
      </c>
      <c r="F119" s="53">
        <v>0.91</v>
      </c>
      <c r="G119" s="34">
        <v>2200000</v>
      </c>
      <c r="H119" s="30"/>
      <c r="I119" s="34"/>
      <c r="J119" s="39">
        <v>0.67520000000000002</v>
      </c>
      <c r="K119" s="21">
        <v>2020</v>
      </c>
    </row>
    <row r="120" spans="1:13" ht="16.8">
      <c r="A120" s="18" t="s">
        <v>72</v>
      </c>
      <c r="B120" s="19" t="s">
        <v>191</v>
      </c>
      <c r="C120" s="6" t="s">
        <v>463</v>
      </c>
      <c r="D120" s="43">
        <f t="shared" si="2"/>
        <v>1</v>
      </c>
      <c r="E120" s="20">
        <v>43144</v>
      </c>
      <c r="F120" s="53">
        <v>1.1499999999999999</v>
      </c>
      <c r="G120" s="34">
        <v>125000</v>
      </c>
      <c r="H120" s="30"/>
      <c r="I120" s="34"/>
      <c r="J120" s="39">
        <v>0.81289999999999996</v>
      </c>
      <c r="K120" s="21">
        <v>2020</v>
      </c>
    </row>
    <row r="121" spans="1:13" ht="16.8">
      <c r="A121" s="18" t="s">
        <v>72</v>
      </c>
      <c r="B121" s="19" t="s">
        <v>33</v>
      </c>
      <c r="C121" s="6" t="s">
        <v>34</v>
      </c>
      <c r="D121" s="43">
        <f t="shared" si="2"/>
        <v>1</v>
      </c>
      <c r="E121" s="20">
        <v>43144</v>
      </c>
      <c r="F121" s="53">
        <v>0.99</v>
      </c>
      <c r="G121" s="34">
        <v>495000</v>
      </c>
      <c r="H121" s="30"/>
      <c r="I121" s="34"/>
      <c r="J121" s="39">
        <v>0.63090000000000002</v>
      </c>
      <c r="K121" s="21">
        <v>2020</v>
      </c>
    </row>
    <row r="122" spans="1:13" ht="16.8">
      <c r="A122" s="18" t="s">
        <v>72</v>
      </c>
      <c r="B122" s="19" t="s">
        <v>7</v>
      </c>
      <c r="C122" s="6" t="s">
        <v>8</v>
      </c>
      <c r="D122" s="43">
        <f t="shared" si="2"/>
        <v>1</v>
      </c>
      <c r="E122" s="20">
        <v>43144</v>
      </c>
      <c r="F122" s="53">
        <v>3.4</v>
      </c>
      <c r="G122" s="34">
        <v>776867</v>
      </c>
      <c r="H122" s="30"/>
      <c r="I122" s="34"/>
      <c r="J122" s="39">
        <v>0.62690000000000001</v>
      </c>
      <c r="K122" s="21">
        <v>2020</v>
      </c>
    </row>
    <row r="123" spans="1:13" ht="16.8">
      <c r="A123" s="18" t="s">
        <v>72</v>
      </c>
      <c r="B123" s="19" t="s">
        <v>192</v>
      </c>
      <c r="C123" s="6" t="s">
        <v>464</v>
      </c>
      <c r="D123" s="43">
        <f t="shared" si="2"/>
        <v>1</v>
      </c>
      <c r="E123" s="20">
        <v>43144</v>
      </c>
      <c r="F123" s="53">
        <v>1.5</v>
      </c>
      <c r="G123" s="34">
        <v>4625392</v>
      </c>
      <c r="H123" s="30"/>
      <c r="I123" s="34"/>
      <c r="J123" s="39">
        <v>0.63890000000000002</v>
      </c>
      <c r="K123" s="21">
        <v>2020</v>
      </c>
    </row>
    <row r="124" spans="1:13" ht="16.8">
      <c r="A124" s="18" t="s">
        <v>72</v>
      </c>
      <c r="B124" s="19" t="s">
        <v>193</v>
      </c>
      <c r="C124" s="6" t="s">
        <v>72</v>
      </c>
      <c r="D124" s="43">
        <f t="shared" si="2"/>
        <v>1</v>
      </c>
      <c r="E124" s="20">
        <v>43144</v>
      </c>
      <c r="F124" s="53">
        <v>2.34</v>
      </c>
      <c r="G124" s="34">
        <v>1666605</v>
      </c>
      <c r="H124" s="30"/>
      <c r="I124" s="34"/>
      <c r="J124" s="39">
        <v>0.5897</v>
      </c>
      <c r="K124" s="21">
        <v>2020</v>
      </c>
    </row>
    <row r="125" spans="1:13" ht="16.8">
      <c r="A125" s="18" t="s">
        <v>194</v>
      </c>
      <c r="B125" s="19" t="s">
        <v>195</v>
      </c>
      <c r="C125" s="6" t="s">
        <v>465</v>
      </c>
      <c r="D125" s="43">
        <f t="shared" si="2"/>
        <v>1</v>
      </c>
      <c r="E125" s="20">
        <v>42780</v>
      </c>
      <c r="F125" s="53">
        <v>2.52</v>
      </c>
      <c r="G125" s="34">
        <v>2880000</v>
      </c>
      <c r="H125" s="30"/>
      <c r="I125" s="34"/>
      <c r="J125" s="39">
        <v>0.65959999999999996</v>
      </c>
      <c r="K125" s="21">
        <v>2020</v>
      </c>
    </row>
    <row r="126" spans="1:13" ht="16.8">
      <c r="A126" s="18" t="s">
        <v>194</v>
      </c>
      <c r="B126" s="19" t="s">
        <v>196</v>
      </c>
      <c r="C126" s="6" t="s">
        <v>466</v>
      </c>
      <c r="D126" s="43">
        <f t="shared" si="2"/>
        <v>1</v>
      </c>
      <c r="E126" s="20">
        <v>43144</v>
      </c>
      <c r="F126" s="53">
        <v>1.5</v>
      </c>
      <c r="G126" s="34">
        <v>75000</v>
      </c>
      <c r="H126" s="30"/>
      <c r="I126" s="34"/>
      <c r="J126" s="39">
        <v>0.63529999999999998</v>
      </c>
      <c r="K126" s="21">
        <v>2020</v>
      </c>
    </row>
    <row r="127" spans="1:13" ht="16.8">
      <c r="A127" s="18" t="s">
        <v>194</v>
      </c>
      <c r="B127" s="19" t="s">
        <v>197</v>
      </c>
      <c r="C127" s="6" t="s">
        <v>467</v>
      </c>
      <c r="D127" s="43">
        <f t="shared" si="2"/>
        <v>1</v>
      </c>
      <c r="E127" s="20">
        <v>43144</v>
      </c>
      <c r="F127" s="53">
        <v>0.9</v>
      </c>
      <c r="G127" s="34">
        <v>300000</v>
      </c>
      <c r="H127" s="30"/>
      <c r="I127" s="34"/>
      <c r="J127" s="39">
        <v>0.67349999999999999</v>
      </c>
      <c r="K127" s="21">
        <v>2020</v>
      </c>
    </row>
    <row r="128" spans="1:13" ht="16.8">
      <c r="A128" s="18" t="s">
        <v>194</v>
      </c>
      <c r="B128" s="19" t="s">
        <v>198</v>
      </c>
      <c r="C128" s="6" t="s">
        <v>468</v>
      </c>
      <c r="D128" s="43">
        <f t="shared" si="2"/>
        <v>1</v>
      </c>
      <c r="E128" s="20">
        <v>43144</v>
      </c>
      <c r="F128" s="53">
        <v>1.5</v>
      </c>
      <c r="G128" s="34">
        <v>225000</v>
      </c>
      <c r="H128" s="30"/>
      <c r="I128" s="34"/>
      <c r="J128" s="39">
        <v>0.77110000000000001</v>
      </c>
      <c r="K128" s="21">
        <v>2020</v>
      </c>
    </row>
    <row r="129" spans="1:11" ht="16.8">
      <c r="A129" s="18" t="s">
        <v>194</v>
      </c>
      <c r="B129" s="19" t="s">
        <v>199</v>
      </c>
      <c r="C129" s="6" t="s">
        <v>469</v>
      </c>
      <c r="D129" s="43">
        <f t="shared" si="2"/>
        <v>1</v>
      </c>
      <c r="E129" s="20">
        <v>43144</v>
      </c>
      <c r="F129" s="53">
        <v>2.25</v>
      </c>
      <c r="G129" s="34">
        <v>110000</v>
      </c>
      <c r="H129" s="30"/>
      <c r="I129" s="34"/>
      <c r="J129" s="39">
        <v>0.59150000000000003</v>
      </c>
      <c r="K129" s="21">
        <v>2020</v>
      </c>
    </row>
    <row r="130" spans="1:11" ht="16.8">
      <c r="A130" s="18" t="s">
        <v>194</v>
      </c>
      <c r="B130" s="19" t="s">
        <v>200</v>
      </c>
      <c r="C130" s="6" t="s">
        <v>470</v>
      </c>
      <c r="D130" s="43">
        <f t="shared" si="2"/>
        <v>1</v>
      </c>
      <c r="E130" s="20">
        <v>43144</v>
      </c>
      <c r="F130" s="53">
        <v>0.4</v>
      </c>
      <c r="G130" s="34"/>
      <c r="H130" s="30">
        <v>60000</v>
      </c>
      <c r="I130" s="34"/>
      <c r="J130" s="39">
        <v>0.47499999999999998</v>
      </c>
      <c r="K130" s="21">
        <v>2020</v>
      </c>
    </row>
    <row r="131" spans="1:11" ht="16.8">
      <c r="A131" s="18" t="s">
        <v>194</v>
      </c>
      <c r="B131" s="19" t="s">
        <v>201</v>
      </c>
      <c r="C131" s="6" t="s">
        <v>471</v>
      </c>
      <c r="D131" s="43">
        <f t="shared" si="2"/>
        <v>1</v>
      </c>
      <c r="E131" s="20">
        <v>43144</v>
      </c>
      <c r="F131" s="53">
        <v>1.5</v>
      </c>
      <c r="G131" s="34">
        <v>1943620</v>
      </c>
      <c r="H131" s="30"/>
      <c r="I131" s="34"/>
      <c r="J131" s="39">
        <v>0.62580000000000002</v>
      </c>
      <c r="K131" s="21">
        <v>2020</v>
      </c>
    </row>
    <row r="132" spans="1:11" ht="16.8">
      <c r="A132" s="18" t="s">
        <v>194</v>
      </c>
      <c r="B132" s="19" t="s">
        <v>200</v>
      </c>
      <c r="C132" s="6" t="s">
        <v>470</v>
      </c>
      <c r="D132" s="43">
        <f t="shared" si="2"/>
        <v>1</v>
      </c>
      <c r="E132" s="20">
        <v>43214</v>
      </c>
      <c r="F132" s="53">
        <v>0.4</v>
      </c>
      <c r="G132" s="34">
        <v>60000</v>
      </c>
      <c r="H132" s="30"/>
      <c r="I132" s="34"/>
      <c r="J132" s="39">
        <v>0.55930000000000002</v>
      </c>
      <c r="K132" s="21">
        <v>2020</v>
      </c>
    </row>
    <row r="133" spans="1:11" ht="16.8">
      <c r="A133" s="18" t="s">
        <v>194</v>
      </c>
      <c r="B133" s="19" t="s">
        <v>202</v>
      </c>
      <c r="C133" s="6" t="s">
        <v>472</v>
      </c>
      <c r="D133" s="43">
        <f t="shared" si="2"/>
        <v>1</v>
      </c>
      <c r="E133" s="20">
        <v>43508</v>
      </c>
      <c r="F133" s="53">
        <v>1.5</v>
      </c>
      <c r="G133" s="34">
        <v>290000</v>
      </c>
      <c r="H133" s="30"/>
      <c r="I133" s="34"/>
      <c r="J133" s="39">
        <v>0.74680000000000002</v>
      </c>
      <c r="K133" s="21">
        <v>2020</v>
      </c>
    </row>
    <row r="134" spans="1:11" ht="16.8">
      <c r="A134" s="18" t="s">
        <v>194</v>
      </c>
      <c r="B134" s="19" t="s">
        <v>203</v>
      </c>
      <c r="C134" s="6" t="s">
        <v>194</v>
      </c>
      <c r="D134" s="43">
        <f t="shared" si="2"/>
        <v>1</v>
      </c>
      <c r="E134" s="20">
        <v>43508</v>
      </c>
      <c r="F134" s="53">
        <v>2.21</v>
      </c>
      <c r="G134" s="34">
        <v>90000</v>
      </c>
      <c r="H134" s="30"/>
      <c r="I134" s="34"/>
      <c r="J134" s="39">
        <v>0.63280000000000003</v>
      </c>
      <c r="K134" s="21">
        <v>2020</v>
      </c>
    </row>
    <row r="135" spans="1:11" ht="16.8">
      <c r="A135" s="18" t="s">
        <v>194</v>
      </c>
      <c r="B135" s="19" t="s">
        <v>204</v>
      </c>
      <c r="C135" s="6" t="s">
        <v>473</v>
      </c>
      <c r="D135" s="43">
        <f t="shared" si="2"/>
        <v>1</v>
      </c>
      <c r="E135" s="20">
        <v>43508</v>
      </c>
      <c r="F135" s="53">
        <v>1.5</v>
      </c>
      <c r="G135" s="34">
        <v>700000</v>
      </c>
      <c r="H135" s="30"/>
      <c r="I135" s="34"/>
      <c r="J135" s="39">
        <v>0.70520000000000005</v>
      </c>
      <c r="K135" s="21">
        <v>2020</v>
      </c>
    </row>
    <row r="136" spans="1:11" ht="16.8">
      <c r="A136" s="18" t="s">
        <v>205</v>
      </c>
      <c r="B136" s="19" t="s">
        <v>206</v>
      </c>
      <c r="C136" s="6" t="s">
        <v>474</v>
      </c>
      <c r="D136" s="43">
        <f t="shared" si="2"/>
        <v>1</v>
      </c>
      <c r="E136" s="20">
        <v>42409</v>
      </c>
      <c r="F136" s="53">
        <v>2.5499999999999998</v>
      </c>
      <c r="G136" s="34">
        <v>805000</v>
      </c>
      <c r="H136" s="30"/>
      <c r="I136" s="34"/>
      <c r="J136" s="39">
        <v>0.68689999999999996</v>
      </c>
      <c r="K136" s="21">
        <v>2020</v>
      </c>
    </row>
    <row r="137" spans="1:11" ht="16.8">
      <c r="A137" s="18" t="s">
        <v>205</v>
      </c>
      <c r="B137" s="19" t="s">
        <v>207</v>
      </c>
      <c r="C137" s="6" t="s">
        <v>475</v>
      </c>
      <c r="D137" s="43">
        <f t="shared" ref="D137:D200" si="3">IF(B137&lt;&gt;B136,1,IF(D136&gt;0,D136+1,IF(B136&lt;&gt;B135,1,IF(D135&gt;0,D135+1,IF(B135&lt;&gt;B134,1,IF(D134&gt;0,D134+1,1))))))</f>
        <v>1</v>
      </c>
      <c r="E137" s="20">
        <v>42409</v>
      </c>
      <c r="F137" s="53">
        <v>2.93</v>
      </c>
      <c r="G137" s="34">
        <v>5100000</v>
      </c>
      <c r="H137" s="30"/>
      <c r="I137" s="34"/>
      <c r="J137" s="39">
        <v>0.61150000000000004</v>
      </c>
      <c r="K137" s="21">
        <v>2020</v>
      </c>
    </row>
    <row r="138" spans="1:11" ht="16.8">
      <c r="A138" s="18" t="s">
        <v>205</v>
      </c>
      <c r="B138" s="19" t="s">
        <v>208</v>
      </c>
      <c r="C138" s="6" t="s">
        <v>476</v>
      </c>
      <c r="D138" s="43">
        <f t="shared" si="3"/>
        <v>1</v>
      </c>
      <c r="E138" s="20">
        <v>42780</v>
      </c>
      <c r="F138" s="53">
        <v>1.93</v>
      </c>
      <c r="G138" s="34">
        <v>1188000</v>
      </c>
      <c r="H138" s="30"/>
      <c r="I138" s="34"/>
      <c r="J138" s="39">
        <v>0.56130000000000002</v>
      </c>
      <c r="K138" s="21">
        <v>2020</v>
      </c>
    </row>
    <row r="139" spans="1:11" ht="16.8">
      <c r="A139" s="18" t="s">
        <v>205</v>
      </c>
      <c r="B139" s="19" t="s">
        <v>209</v>
      </c>
      <c r="C139" s="6" t="s">
        <v>477</v>
      </c>
      <c r="D139" s="43">
        <f t="shared" si="3"/>
        <v>1</v>
      </c>
      <c r="E139" s="20">
        <v>43144</v>
      </c>
      <c r="F139" s="53">
        <v>1.5</v>
      </c>
      <c r="G139" s="34">
        <v>718025</v>
      </c>
      <c r="H139" s="30"/>
      <c r="I139" s="34"/>
      <c r="J139" s="39">
        <v>0.56340000000000001</v>
      </c>
      <c r="K139" s="21">
        <v>2020</v>
      </c>
    </row>
    <row r="140" spans="1:11" ht="16.8">
      <c r="A140" s="18" t="s">
        <v>205</v>
      </c>
      <c r="B140" s="19" t="s">
        <v>210</v>
      </c>
      <c r="C140" s="6" t="s">
        <v>478</v>
      </c>
      <c r="D140" s="43">
        <f t="shared" si="3"/>
        <v>1</v>
      </c>
      <c r="E140" s="20">
        <v>43144</v>
      </c>
      <c r="F140" s="53">
        <v>1.5</v>
      </c>
      <c r="G140" s="34">
        <v>600000</v>
      </c>
      <c r="H140" s="30"/>
      <c r="I140" s="34"/>
      <c r="J140" s="39">
        <v>0.5837</v>
      </c>
      <c r="K140" s="21">
        <v>2020</v>
      </c>
    </row>
    <row r="141" spans="1:11" ht="16.8">
      <c r="A141" s="18" t="s">
        <v>205</v>
      </c>
      <c r="B141" s="19" t="s">
        <v>211</v>
      </c>
      <c r="C141" s="6" t="s">
        <v>479</v>
      </c>
      <c r="D141" s="43">
        <f t="shared" si="3"/>
        <v>1</v>
      </c>
      <c r="E141" s="20">
        <v>43144</v>
      </c>
      <c r="F141" s="53">
        <v>1.5</v>
      </c>
      <c r="G141" s="34">
        <v>350000</v>
      </c>
      <c r="H141" s="30"/>
      <c r="I141" s="34"/>
      <c r="J141" s="39">
        <v>0.72</v>
      </c>
      <c r="K141" s="21">
        <v>2020</v>
      </c>
    </row>
    <row r="142" spans="1:11" ht="16.8">
      <c r="A142" s="18" t="s">
        <v>205</v>
      </c>
      <c r="B142" s="19" t="s">
        <v>212</v>
      </c>
      <c r="C142" s="6" t="s">
        <v>480</v>
      </c>
      <c r="D142" s="43">
        <f t="shared" si="3"/>
        <v>1</v>
      </c>
      <c r="E142" s="20">
        <v>43144</v>
      </c>
      <c r="F142" s="53">
        <v>1.5</v>
      </c>
      <c r="G142" s="34">
        <v>3500000</v>
      </c>
      <c r="H142" s="30"/>
      <c r="I142" s="34"/>
      <c r="J142" s="39">
        <v>0.58199999999999996</v>
      </c>
      <c r="K142" s="21">
        <v>2020</v>
      </c>
    </row>
    <row r="143" spans="1:11" ht="16.8">
      <c r="A143" s="18" t="s">
        <v>205</v>
      </c>
      <c r="B143" s="19" t="s">
        <v>213</v>
      </c>
      <c r="C143" s="6" t="s">
        <v>481</v>
      </c>
      <c r="D143" s="43">
        <f t="shared" si="3"/>
        <v>1</v>
      </c>
      <c r="E143" s="20">
        <v>43508</v>
      </c>
      <c r="F143" s="53">
        <v>1.5</v>
      </c>
      <c r="G143" s="34">
        <v>687924</v>
      </c>
      <c r="H143" s="30"/>
      <c r="I143" s="34"/>
      <c r="J143" s="39">
        <v>0.65110000000000001</v>
      </c>
      <c r="K143" s="21">
        <v>2020</v>
      </c>
    </row>
    <row r="144" spans="1:11" ht="16.8">
      <c r="A144" s="18" t="s">
        <v>205</v>
      </c>
      <c r="B144" s="19" t="s">
        <v>214</v>
      </c>
      <c r="C144" s="6" t="s">
        <v>482</v>
      </c>
      <c r="D144" s="43">
        <f t="shared" si="3"/>
        <v>1</v>
      </c>
      <c r="E144" s="20">
        <v>43508</v>
      </c>
      <c r="F144" s="53">
        <v>1.2</v>
      </c>
      <c r="G144" s="34">
        <v>190000</v>
      </c>
      <c r="H144" s="30"/>
      <c r="I144" s="34"/>
      <c r="J144" s="39">
        <v>0.70569999999999999</v>
      </c>
      <c r="K144" s="21">
        <v>2020</v>
      </c>
    </row>
    <row r="145" spans="1:11" ht="16.8">
      <c r="A145" s="18" t="s">
        <v>205</v>
      </c>
      <c r="B145" s="19" t="s">
        <v>215</v>
      </c>
      <c r="C145" s="6" t="s">
        <v>483</v>
      </c>
      <c r="D145" s="43">
        <f t="shared" si="3"/>
        <v>1</v>
      </c>
      <c r="E145" s="20">
        <v>43508</v>
      </c>
      <c r="F145" s="53">
        <v>1.5</v>
      </c>
      <c r="G145" s="34">
        <v>687299</v>
      </c>
      <c r="H145" s="30"/>
      <c r="I145" s="34"/>
      <c r="J145" s="39">
        <v>0.58279999999999998</v>
      </c>
      <c r="K145" s="21">
        <v>2020</v>
      </c>
    </row>
    <row r="146" spans="1:11" ht="16.8">
      <c r="A146" s="18" t="s">
        <v>205</v>
      </c>
      <c r="B146" s="19" t="s">
        <v>216</v>
      </c>
      <c r="C146" s="6" t="s">
        <v>484</v>
      </c>
      <c r="D146" s="43">
        <f t="shared" si="3"/>
        <v>1</v>
      </c>
      <c r="E146" s="20">
        <v>43508</v>
      </c>
      <c r="F146" s="53">
        <v>1.5</v>
      </c>
      <c r="G146" s="34">
        <v>250000</v>
      </c>
      <c r="H146" s="30"/>
      <c r="I146" s="34"/>
      <c r="J146" s="39">
        <v>0.71740000000000004</v>
      </c>
      <c r="K146" s="21">
        <v>2020</v>
      </c>
    </row>
    <row r="147" spans="1:11" ht="16.8">
      <c r="A147" s="18" t="s">
        <v>205</v>
      </c>
      <c r="B147" s="19" t="s">
        <v>217</v>
      </c>
      <c r="C147" s="6" t="s">
        <v>485</v>
      </c>
      <c r="D147" s="43">
        <f t="shared" si="3"/>
        <v>1</v>
      </c>
      <c r="E147" s="20">
        <v>43508</v>
      </c>
      <c r="F147" s="53">
        <v>1.5</v>
      </c>
      <c r="G147" s="34">
        <v>895000</v>
      </c>
      <c r="H147" s="30"/>
      <c r="I147" s="34"/>
      <c r="J147" s="39">
        <v>0.68669999999999998</v>
      </c>
      <c r="K147" s="21">
        <v>2020</v>
      </c>
    </row>
    <row r="148" spans="1:11" ht="16.8">
      <c r="A148" s="18" t="s">
        <v>205</v>
      </c>
      <c r="B148" s="19" t="s">
        <v>218</v>
      </c>
      <c r="C148" s="6" t="s">
        <v>486</v>
      </c>
      <c r="D148" s="43">
        <f t="shared" si="3"/>
        <v>1</v>
      </c>
      <c r="E148" s="20">
        <v>43508</v>
      </c>
      <c r="F148" s="53">
        <v>1.5</v>
      </c>
      <c r="G148" s="34">
        <v>864849</v>
      </c>
      <c r="H148" s="30"/>
      <c r="I148" s="34"/>
      <c r="J148" s="39">
        <v>0.64690000000000003</v>
      </c>
      <c r="K148" s="21">
        <v>2020</v>
      </c>
    </row>
    <row r="149" spans="1:11" ht="16.8">
      <c r="A149" s="18" t="s">
        <v>73</v>
      </c>
      <c r="B149" s="19" t="s">
        <v>219</v>
      </c>
      <c r="C149" s="6" t="s">
        <v>487</v>
      </c>
      <c r="D149" s="43">
        <f t="shared" si="3"/>
        <v>1</v>
      </c>
      <c r="E149" s="20">
        <v>42409</v>
      </c>
      <c r="F149" s="53">
        <v>4.12</v>
      </c>
      <c r="G149" s="34">
        <v>1131000</v>
      </c>
      <c r="H149" s="30"/>
      <c r="I149" s="34"/>
      <c r="J149" s="39">
        <v>0.64729999999999999</v>
      </c>
      <c r="K149" s="21">
        <v>2020</v>
      </c>
    </row>
    <row r="150" spans="1:11" ht="16.8">
      <c r="A150" s="18" t="s">
        <v>73</v>
      </c>
      <c r="B150" s="19" t="s">
        <v>220</v>
      </c>
      <c r="C150" s="6" t="s">
        <v>488</v>
      </c>
      <c r="D150" s="43">
        <f t="shared" si="3"/>
        <v>1</v>
      </c>
      <c r="E150" s="20">
        <v>42780</v>
      </c>
      <c r="F150" s="53">
        <v>2.72</v>
      </c>
      <c r="G150" s="34">
        <v>215000</v>
      </c>
      <c r="H150" s="30"/>
      <c r="I150" s="34"/>
      <c r="J150" s="39">
        <v>0.64380000000000004</v>
      </c>
      <c r="K150" s="21">
        <v>2020</v>
      </c>
    </row>
    <row r="151" spans="1:11" ht="16.8">
      <c r="A151" s="18" t="s">
        <v>73</v>
      </c>
      <c r="B151" s="19" t="s">
        <v>221</v>
      </c>
      <c r="C151" s="6" t="s">
        <v>489</v>
      </c>
      <c r="D151" s="43">
        <f t="shared" si="3"/>
        <v>1</v>
      </c>
      <c r="E151" s="20">
        <v>43144</v>
      </c>
      <c r="F151" s="53">
        <v>1.5</v>
      </c>
      <c r="G151" s="34">
        <v>1083718</v>
      </c>
      <c r="H151" s="30"/>
      <c r="I151" s="34"/>
      <c r="J151" s="39">
        <v>0.61719999999999997</v>
      </c>
      <c r="K151" s="21">
        <v>2020</v>
      </c>
    </row>
    <row r="152" spans="1:11" ht="16.8">
      <c r="A152" s="18" t="s">
        <v>73</v>
      </c>
      <c r="B152" s="19" t="s">
        <v>222</v>
      </c>
      <c r="C152" s="6" t="s">
        <v>490</v>
      </c>
      <c r="D152" s="43">
        <f t="shared" si="3"/>
        <v>1</v>
      </c>
      <c r="E152" s="20">
        <v>43144</v>
      </c>
      <c r="F152" s="53">
        <v>1.06</v>
      </c>
      <c r="G152" s="34">
        <v>275000</v>
      </c>
      <c r="H152" s="30"/>
      <c r="I152" s="34"/>
      <c r="J152" s="39">
        <v>0.61909999999999998</v>
      </c>
      <c r="K152" s="21">
        <v>2020</v>
      </c>
    </row>
    <row r="153" spans="1:11" ht="16.8">
      <c r="A153" s="18" t="s">
        <v>73</v>
      </c>
      <c r="B153" s="19" t="s">
        <v>223</v>
      </c>
      <c r="C153" s="6" t="s">
        <v>491</v>
      </c>
      <c r="D153" s="43">
        <f t="shared" si="3"/>
        <v>1</v>
      </c>
      <c r="E153" s="20">
        <v>43144</v>
      </c>
      <c r="F153" s="53">
        <v>1.5</v>
      </c>
      <c r="G153" s="34">
        <v>350000</v>
      </c>
      <c r="H153" s="30"/>
      <c r="I153" s="34"/>
      <c r="J153" s="39">
        <v>0.67969999999999997</v>
      </c>
      <c r="K153" s="21">
        <v>2020</v>
      </c>
    </row>
    <row r="154" spans="1:11" ht="16.8">
      <c r="A154" s="18" t="s">
        <v>73</v>
      </c>
      <c r="B154" s="19" t="s">
        <v>224</v>
      </c>
      <c r="C154" s="6" t="s">
        <v>492</v>
      </c>
      <c r="D154" s="43">
        <f t="shared" si="3"/>
        <v>1</v>
      </c>
      <c r="E154" s="20">
        <v>43508</v>
      </c>
      <c r="F154" s="53">
        <v>1.5</v>
      </c>
      <c r="G154" s="34">
        <v>185000</v>
      </c>
      <c r="H154" s="30"/>
      <c r="I154" s="34"/>
      <c r="J154" s="39">
        <v>0.65239999999999998</v>
      </c>
      <c r="K154" s="21">
        <v>2020</v>
      </c>
    </row>
    <row r="155" spans="1:11" ht="16.8">
      <c r="A155" s="18" t="s">
        <v>73</v>
      </c>
      <c r="B155" s="19" t="s">
        <v>1</v>
      </c>
      <c r="C155" s="6" t="s">
        <v>2</v>
      </c>
      <c r="D155" s="43">
        <f t="shared" si="3"/>
        <v>1</v>
      </c>
      <c r="E155" s="20">
        <v>43508</v>
      </c>
      <c r="F155" s="53">
        <v>1.5</v>
      </c>
      <c r="G155" s="34">
        <v>398328</v>
      </c>
      <c r="H155" s="30"/>
      <c r="I155" s="34"/>
      <c r="J155" s="39">
        <v>0.79139999999999999</v>
      </c>
      <c r="K155" s="21">
        <v>2020</v>
      </c>
    </row>
    <row r="156" spans="1:11" ht="16.8">
      <c r="A156" s="18" t="s">
        <v>73</v>
      </c>
      <c r="B156" s="19" t="s">
        <v>225</v>
      </c>
      <c r="C156" s="6" t="s">
        <v>493</v>
      </c>
      <c r="D156" s="43">
        <f t="shared" si="3"/>
        <v>1</v>
      </c>
      <c r="E156" s="20">
        <v>43508</v>
      </c>
      <c r="F156" s="53">
        <v>1.5</v>
      </c>
      <c r="G156" s="34">
        <v>270000</v>
      </c>
      <c r="H156" s="30"/>
      <c r="I156" s="34"/>
      <c r="J156" s="39">
        <v>0.75719999999999998</v>
      </c>
      <c r="K156" s="21">
        <v>2020</v>
      </c>
    </row>
    <row r="157" spans="1:11" ht="16.8">
      <c r="A157" s="18" t="s">
        <v>81</v>
      </c>
      <c r="B157" s="19" t="s">
        <v>226</v>
      </c>
      <c r="C157" s="6" t="s">
        <v>494</v>
      </c>
      <c r="D157" s="43">
        <f t="shared" si="3"/>
        <v>1</v>
      </c>
      <c r="E157" s="20">
        <v>42409</v>
      </c>
      <c r="F157" s="53">
        <v>2.36</v>
      </c>
      <c r="G157" s="34">
        <v>4654330</v>
      </c>
      <c r="H157" s="30"/>
      <c r="I157" s="34"/>
      <c r="J157" s="39">
        <v>0.62180000000000002</v>
      </c>
      <c r="K157" s="21">
        <v>2020</v>
      </c>
    </row>
    <row r="158" spans="1:11" ht="16.8">
      <c r="A158" s="18" t="s">
        <v>81</v>
      </c>
      <c r="B158" s="19" t="s">
        <v>227</v>
      </c>
      <c r="C158" s="6" t="s">
        <v>495</v>
      </c>
      <c r="D158" s="43">
        <f t="shared" si="3"/>
        <v>1</v>
      </c>
      <c r="E158" s="20">
        <v>42486</v>
      </c>
      <c r="F158" s="53">
        <v>1.08</v>
      </c>
      <c r="G158" s="34">
        <v>751487</v>
      </c>
      <c r="H158" s="30"/>
      <c r="I158" s="34"/>
      <c r="J158" s="39">
        <v>0.63329999999999997</v>
      </c>
      <c r="K158" s="21">
        <v>2020</v>
      </c>
    </row>
    <row r="159" spans="1:11" ht="16.8">
      <c r="A159" s="18" t="s">
        <v>81</v>
      </c>
      <c r="B159" s="19" t="s">
        <v>228</v>
      </c>
      <c r="C159" s="6" t="s">
        <v>496</v>
      </c>
      <c r="D159" s="43">
        <f t="shared" si="3"/>
        <v>1</v>
      </c>
      <c r="E159" s="20">
        <v>42780</v>
      </c>
      <c r="F159" s="53">
        <v>4.29</v>
      </c>
      <c r="G159" s="34">
        <v>7330000</v>
      </c>
      <c r="H159" s="30"/>
      <c r="I159" s="34"/>
      <c r="J159" s="39">
        <v>0.64459999999999995</v>
      </c>
      <c r="K159" s="21">
        <v>2020</v>
      </c>
    </row>
    <row r="160" spans="1:11" ht="16.8">
      <c r="A160" s="18" t="s">
        <v>81</v>
      </c>
      <c r="B160" s="19" t="s">
        <v>39</v>
      </c>
      <c r="C160" s="6" t="s">
        <v>40</v>
      </c>
      <c r="D160" s="43">
        <f t="shared" si="3"/>
        <v>1</v>
      </c>
      <c r="E160" s="20">
        <v>42780</v>
      </c>
      <c r="F160" s="53">
        <v>2.1</v>
      </c>
      <c r="G160" s="34">
        <v>2641258</v>
      </c>
      <c r="H160" s="30"/>
      <c r="I160" s="34"/>
      <c r="J160" s="39">
        <v>0.59370000000000001</v>
      </c>
      <c r="K160" s="21">
        <v>2020</v>
      </c>
    </row>
    <row r="161" spans="1:11" ht="16.8">
      <c r="A161" s="18" t="s">
        <v>81</v>
      </c>
      <c r="B161" s="19" t="s">
        <v>37</v>
      </c>
      <c r="C161" s="6" t="s">
        <v>38</v>
      </c>
      <c r="D161" s="43">
        <f t="shared" si="3"/>
        <v>1</v>
      </c>
      <c r="E161" s="20">
        <v>43144</v>
      </c>
      <c r="F161" s="53">
        <v>3.55</v>
      </c>
      <c r="G161" s="34"/>
      <c r="H161" s="30">
        <v>750140</v>
      </c>
      <c r="I161" s="34"/>
      <c r="J161" s="39">
        <v>0.44390000000000002</v>
      </c>
      <c r="K161" s="21">
        <v>2020</v>
      </c>
    </row>
    <row r="162" spans="1:11" ht="16.8">
      <c r="A162" s="18" t="s">
        <v>81</v>
      </c>
      <c r="B162" s="19" t="s">
        <v>229</v>
      </c>
      <c r="C162" s="6" t="s">
        <v>497</v>
      </c>
      <c r="D162" s="43">
        <f t="shared" si="3"/>
        <v>1</v>
      </c>
      <c r="E162" s="20">
        <v>43144</v>
      </c>
      <c r="F162" s="53">
        <v>3.08</v>
      </c>
      <c r="G162" s="34">
        <v>505862</v>
      </c>
      <c r="H162" s="30"/>
      <c r="I162" s="34"/>
      <c r="J162" s="39">
        <v>0.6119</v>
      </c>
      <c r="K162" s="21">
        <v>2020</v>
      </c>
    </row>
    <row r="163" spans="1:11" ht="16.8">
      <c r="A163" s="18" t="s">
        <v>81</v>
      </c>
      <c r="B163" s="19" t="s">
        <v>37</v>
      </c>
      <c r="C163" s="6" t="s">
        <v>38</v>
      </c>
      <c r="D163" s="43">
        <f t="shared" si="3"/>
        <v>1</v>
      </c>
      <c r="E163" s="20">
        <v>43214</v>
      </c>
      <c r="F163" s="53">
        <v>2.73</v>
      </c>
      <c r="G163" s="34">
        <v>585383</v>
      </c>
      <c r="H163" s="30"/>
      <c r="I163" s="34"/>
      <c r="J163" s="39">
        <v>0.54830000000000001</v>
      </c>
      <c r="K163" s="21">
        <v>2020</v>
      </c>
    </row>
    <row r="164" spans="1:11" ht="16.8">
      <c r="A164" s="18" t="s">
        <v>81</v>
      </c>
      <c r="B164" s="19" t="s">
        <v>41</v>
      </c>
      <c r="C164" s="6" t="s">
        <v>42</v>
      </c>
      <c r="D164" s="43">
        <f t="shared" si="3"/>
        <v>1</v>
      </c>
      <c r="E164" s="20">
        <v>43508</v>
      </c>
      <c r="F164" s="53">
        <v>1.1000000000000001</v>
      </c>
      <c r="G164" s="34">
        <v>1363969</v>
      </c>
      <c r="H164" s="30"/>
      <c r="I164" s="34"/>
      <c r="J164" s="39">
        <v>0.59570000000000001</v>
      </c>
      <c r="K164" s="21">
        <v>2020</v>
      </c>
    </row>
    <row r="165" spans="1:11" ht="16.8">
      <c r="A165" s="18" t="s">
        <v>74</v>
      </c>
      <c r="B165" s="19" t="s">
        <v>230</v>
      </c>
      <c r="C165" s="6" t="s">
        <v>498</v>
      </c>
      <c r="D165" s="43">
        <f t="shared" si="3"/>
        <v>1</v>
      </c>
      <c r="E165" s="20">
        <v>42409</v>
      </c>
      <c r="F165" s="53">
        <v>2.4900000000000002</v>
      </c>
      <c r="G165" s="34">
        <v>36000</v>
      </c>
      <c r="H165" s="30"/>
      <c r="I165" s="34"/>
      <c r="J165" s="39">
        <v>0.78259999999999996</v>
      </c>
      <c r="K165" s="21">
        <v>2020</v>
      </c>
    </row>
    <row r="166" spans="1:11" ht="16.8">
      <c r="A166" s="18" t="s">
        <v>74</v>
      </c>
      <c r="B166" s="19" t="s">
        <v>231</v>
      </c>
      <c r="C166" s="6" t="s">
        <v>499</v>
      </c>
      <c r="D166" s="43">
        <f t="shared" si="3"/>
        <v>1</v>
      </c>
      <c r="E166" s="20">
        <v>42409</v>
      </c>
      <c r="F166" s="53">
        <v>1.53</v>
      </c>
      <c r="G166" s="34">
        <v>1950000</v>
      </c>
      <c r="H166" s="30"/>
      <c r="I166" s="34"/>
      <c r="J166" s="39">
        <v>0.61929999999999996</v>
      </c>
      <c r="K166" s="21">
        <v>2020</v>
      </c>
    </row>
    <row r="167" spans="1:11" ht="16.8">
      <c r="A167" s="18" t="s">
        <v>74</v>
      </c>
      <c r="B167" s="19" t="s">
        <v>232</v>
      </c>
      <c r="C167" s="6" t="s">
        <v>500</v>
      </c>
      <c r="D167" s="43">
        <f t="shared" si="3"/>
        <v>1</v>
      </c>
      <c r="E167" s="20">
        <v>43144</v>
      </c>
      <c r="F167" s="53">
        <v>1.5</v>
      </c>
      <c r="G167" s="34">
        <v>995380</v>
      </c>
      <c r="H167" s="30"/>
      <c r="I167" s="34"/>
      <c r="J167" s="39">
        <v>0.53569999999999995</v>
      </c>
      <c r="K167" s="21">
        <v>2020</v>
      </c>
    </row>
    <row r="168" spans="1:11" ht="16.8">
      <c r="A168" s="18" t="s">
        <v>74</v>
      </c>
      <c r="B168" s="19" t="s">
        <v>43</v>
      </c>
      <c r="C168" s="6" t="s">
        <v>44</v>
      </c>
      <c r="D168" s="43">
        <f t="shared" si="3"/>
        <v>1</v>
      </c>
      <c r="E168" s="20">
        <v>43144</v>
      </c>
      <c r="F168" s="53">
        <v>2.95</v>
      </c>
      <c r="G168" s="34">
        <v>664000</v>
      </c>
      <c r="H168" s="30"/>
      <c r="I168" s="34"/>
      <c r="J168" s="39">
        <v>0.60529999999999995</v>
      </c>
      <c r="K168" s="21">
        <v>2020</v>
      </c>
    </row>
    <row r="169" spans="1:11" ht="16.8">
      <c r="A169" s="18" t="s">
        <v>74</v>
      </c>
      <c r="B169" s="19" t="s">
        <v>233</v>
      </c>
      <c r="C169" s="6" t="s">
        <v>501</v>
      </c>
      <c r="D169" s="43">
        <f t="shared" si="3"/>
        <v>1</v>
      </c>
      <c r="E169" s="20">
        <v>43144</v>
      </c>
      <c r="F169" s="53">
        <v>1.5</v>
      </c>
      <c r="G169" s="34">
        <v>900000</v>
      </c>
      <c r="H169" s="30"/>
      <c r="I169" s="34"/>
      <c r="J169" s="39">
        <v>0.5958</v>
      </c>
      <c r="K169" s="21">
        <v>2020</v>
      </c>
    </row>
    <row r="170" spans="1:11" ht="16.8">
      <c r="A170" s="18" t="s">
        <v>74</v>
      </c>
      <c r="B170" s="19" t="s">
        <v>234</v>
      </c>
      <c r="C170" s="6" t="s">
        <v>502</v>
      </c>
      <c r="D170" s="43">
        <f t="shared" si="3"/>
        <v>1</v>
      </c>
      <c r="E170" s="20">
        <v>43144</v>
      </c>
      <c r="F170" s="53">
        <v>2.72</v>
      </c>
      <c r="G170" s="34">
        <v>1497371</v>
      </c>
      <c r="H170" s="30"/>
      <c r="I170" s="34"/>
      <c r="J170" s="39">
        <v>0.60089999999999999</v>
      </c>
      <c r="K170" s="21">
        <v>2020</v>
      </c>
    </row>
    <row r="171" spans="1:11" ht="16.8">
      <c r="A171" s="18" t="s">
        <v>74</v>
      </c>
      <c r="B171" s="19" t="s">
        <v>235</v>
      </c>
      <c r="C171" s="6" t="s">
        <v>503</v>
      </c>
      <c r="D171" s="43">
        <f t="shared" si="3"/>
        <v>1</v>
      </c>
      <c r="E171" s="20">
        <v>43214</v>
      </c>
      <c r="F171" s="53">
        <v>1.5</v>
      </c>
      <c r="G171" s="34">
        <v>672176</v>
      </c>
      <c r="H171" s="30"/>
      <c r="I171" s="34"/>
      <c r="J171" s="39">
        <v>0.54369999999999996</v>
      </c>
      <c r="K171" s="21">
        <v>2020</v>
      </c>
    </row>
    <row r="172" spans="1:11" ht="16.8">
      <c r="A172" s="18" t="s">
        <v>74</v>
      </c>
      <c r="B172" s="19" t="s">
        <v>236</v>
      </c>
      <c r="C172" s="6" t="s">
        <v>74</v>
      </c>
      <c r="D172" s="43">
        <f t="shared" si="3"/>
        <v>1</v>
      </c>
      <c r="E172" s="20">
        <v>43508</v>
      </c>
      <c r="F172" s="53">
        <v>1.75</v>
      </c>
      <c r="G172" s="34">
        <v>612158</v>
      </c>
      <c r="H172" s="30"/>
      <c r="I172" s="34"/>
      <c r="J172" s="39">
        <v>0.62180000000000002</v>
      </c>
      <c r="K172" s="21">
        <v>2020</v>
      </c>
    </row>
    <row r="173" spans="1:11" ht="16.8">
      <c r="A173" s="18" t="s">
        <v>75</v>
      </c>
      <c r="B173" s="19" t="s">
        <v>237</v>
      </c>
      <c r="C173" s="6" t="s">
        <v>504</v>
      </c>
      <c r="D173" s="43">
        <f t="shared" si="3"/>
        <v>1</v>
      </c>
      <c r="E173" s="20">
        <v>42409</v>
      </c>
      <c r="F173" s="53">
        <v>4.1399999999999997</v>
      </c>
      <c r="G173" s="34">
        <v>860371</v>
      </c>
      <c r="H173" s="30"/>
      <c r="I173" s="34"/>
      <c r="J173" s="39">
        <v>0.65069999999999995</v>
      </c>
      <c r="K173" s="21">
        <v>2020</v>
      </c>
    </row>
    <row r="174" spans="1:11" ht="16.8">
      <c r="A174" s="18" t="s">
        <v>75</v>
      </c>
      <c r="B174" s="19" t="s">
        <v>238</v>
      </c>
      <c r="C174" s="6" t="s">
        <v>505</v>
      </c>
      <c r="D174" s="43">
        <f t="shared" si="3"/>
        <v>1</v>
      </c>
      <c r="E174" s="20">
        <v>42409</v>
      </c>
      <c r="F174" s="53">
        <v>3.83</v>
      </c>
      <c r="G174" s="34">
        <v>711000</v>
      </c>
      <c r="H174" s="30"/>
      <c r="I174" s="34"/>
      <c r="J174" s="39">
        <v>0.71</v>
      </c>
      <c r="K174" s="21">
        <v>2020</v>
      </c>
    </row>
    <row r="175" spans="1:11" ht="16.8">
      <c r="A175" s="18" t="s">
        <v>75</v>
      </c>
      <c r="B175" s="19" t="s">
        <v>239</v>
      </c>
      <c r="C175" s="6" t="s">
        <v>506</v>
      </c>
      <c r="D175" s="43">
        <f t="shared" si="3"/>
        <v>1</v>
      </c>
      <c r="E175" s="20">
        <v>42409</v>
      </c>
      <c r="F175" s="53">
        <v>2.87</v>
      </c>
      <c r="G175" s="34">
        <v>724500</v>
      </c>
      <c r="H175" s="30"/>
      <c r="I175" s="34"/>
      <c r="J175" s="39">
        <v>0.59699999999999998</v>
      </c>
      <c r="K175" s="21">
        <v>2020</v>
      </c>
    </row>
    <row r="176" spans="1:11" ht="16.8">
      <c r="A176" s="18" t="s">
        <v>75</v>
      </c>
      <c r="B176" s="19" t="s">
        <v>45</v>
      </c>
      <c r="C176" s="6" t="s">
        <v>46</v>
      </c>
      <c r="D176" s="43">
        <f t="shared" si="3"/>
        <v>1</v>
      </c>
      <c r="E176" s="20">
        <v>42780</v>
      </c>
      <c r="F176" s="53">
        <v>2</v>
      </c>
      <c r="G176" s="34">
        <v>3471481</v>
      </c>
      <c r="H176" s="30"/>
      <c r="I176" s="34"/>
      <c r="J176" s="39">
        <v>0.64680000000000004</v>
      </c>
      <c r="K176" s="21">
        <v>2020</v>
      </c>
    </row>
    <row r="177" spans="1:11" ht="16.8">
      <c r="A177" s="18" t="s">
        <v>75</v>
      </c>
      <c r="B177" s="19" t="s">
        <v>240</v>
      </c>
      <c r="C177" s="6" t="s">
        <v>608</v>
      </c>
      <c r="D177" s="43">
        <f t="shared" si="3"/>
        <v>1</v>
      </c>
      <c r="E177" s="20">
        <v>43144</v>
      </c>
      <c r="F177" s="53">
        <v>1.5</v>
      </c>
      <c r="G177" s="34">
        <v>450000</v>
      </c>
      <c r="H177" s="30"/>
      <c r="I177" s="34"/>
      <c r="J177" s="39">
        <v>0.67989999999999995</v>
      </c>
      <c r="K177" s="21">
        <v>2020</v>
      </c>
    </row>
    <row r="178" spans="1:11" ht="16.8">
      <c r="A178" s="18" t="s">
        <v>241</v>
      </c>
      <c r="B178" s="19" t="s">
        <v>242</v>
      </c>
      <c r="C178" s="6" t="s">
        <v>507</v>
      </c>
      <c r="D178" s="43">
        <f t="shared" si="3"/>
        <v>1</v>
      </c>
      <c r="E178" s="20">
        <v>42780</v>
      </c>
      <c r="F178" s="53">
        <v>2.09</v>
      </c>
      <c r="G178" s="34">
        <v>1786945</v>
      </c>
      <c r="H178" s="30"/>
      <c r="I178" s="34"/>
      <c r="J178" s="39">
        <v>0.66</v>
      </c>
      <c r="K178" s="21">
        <v>2020</v>
      </c>
    </row>
    <row r="179" spans="1:11" ht="16.8">
      <c r="A179" s="18" t="s">
        <v>241</v>
      </c>
      <c r="B179" s="19" t="s">
        <v>243</v>
      </c>
      <c r="C179" s="6" t="s">
        <v>508</v>
      </c>
      <c r="D179" s="43">
        <f t="shared" si="3"/>
        <v>1</v>
      </c>
      <c r="E179" s="20">
        <v>42780</v>
      </c>
      <c r="F179" s="53">
        <v>1.4</v>
      </c>
      <c r="G179" s="34">
        <v>425000</v>
      </c>
      <c r="H179" s="30"/>
      <c r="I179" s="34"/>
      <c r="J179" s="39">
        <v>0.66269999999999996</v>
      </c>
      <c r="K179" s="21">
        <v>2020</v>
      </c>
    </row>
    <row r="180" spans="1:11" ht="16.8">
      <c r="A180" s="18" t="s">
        <v>241</v>
      </c>
      <c r="B180" s="19" t="s">
        <v>244</v>
      </c>
      <c r="C180" s="6" t="s">
        <v>509</v>
      </c>
      <c r="D180" s="43">
        <f t="shared" si="3"/>
        <v>1</v>
      </c>
      <c r="E180" s="20">
        <v>42780</v>
      </c>
      <c r="F180" s="53">
        <v>2.0499999999999998</v>
      </c>
      <c r="G180" s="34">
        <v>583000</v>
      </c>
      <c r="H180" s="30"/>
      <c r="I180" s="34"/>
      <c r="J180" s="39">
        <v>0.65410000000000001</v>
      </c>
      <c r="K180" s="21">
        <v>2020</v>
      </c>
    </row>
    <row r="181" spans="1:11" ht="16.8">
      <c r="A181" s="18" t="s">
        <v>245</v>
      </c>
      <c r="B181" s="19" t="s">
        <v>246</v>
      </c>
      <c r="C181" s="6" t="s">
        <v>510</v>
      </c>
      <c r="D181" s="43">
        <f t="shared" si="3"/>
        <v>1</v>
      </c>
      <c r="E181" s="20">
        <v>42409</v>
      </c>
      <c r="F181" s="53">
        <v>7.24</v>
      </c>
      <c r="G181" s="34">
        <v>619000</v>
      </c>
      <c r="H181" s="30"/>
      <c r="I181" s="34"/>
      <c r="J181" s="39">
        <v>0.82640000000000002</v>
      </c>
      <c r="K181" s="21">
        <v>2020</v>
      </c>
    </row>
    <row r="182" spans="1:11" ht="16.8">
      <c r="A182" s="18" t="s">
        <v>245</v>
      </c>
      <c r="B182" s="19" t="s">
        <v>247</v>
      </c>
      <c r="C182" s="6" t="s">
        <v>511</v>
      </c>
      <c r="D182" s="43">
        <f t="shared" si="3"/>
        <v>1</v>
      </c>
      <c r="E182" s="20">
        <v>42409</v>
      </c>
      <c r="F182" s="53">
        <v>4.55</v>
      </c>
      <c r="G182" s="34">
        <v>23500000</v>
      </c>
      <c r="H182" s="30"/>
      <c r="I182" s="34"/>
      <c r="J182" s="39">
        <v>0.55859999999999999</v>
      </c>
      <c r="K182" s="21">
        <v>2020</v>
      </c>
    </row>
    <row r="183" spans="1:11" ht="16.8">
      <c r="A183" s="18" t="s">
        <v>245</v>
      </c>
      <c r="B183" s="19" t="s">
        <v>248</v>
      </c>
      <c r="C183" s="6" t="s">
        <v>512</v>
      </c>
      <c r="D183" s="43">
        <f t="shared" si="3"/>
        <v>1</v>
      </c>
      <c r="E183" s="20">
        <v>42409</v>
      </c>
      <c r="F183" s="53">
        <v>2.16</v>
      </c>
      <c r="G183" s="34">
        <v>27690000</v>
      </c>
      <c r="H183" s="30"/>
      <c r="I183" s="34"/>
      <c r="J183" s="39">
        <v>0.70199999999999996</v>
      </c>
      <c r="K183" s="21">
        <v>2020</v>
      </c>
    </row>
    <row r="184" spans="1:11" ht="16.8">
      <c r="A184" s="18" t="s">
        <v>245</v>
      </c>
      <c r="B184" s="19" t="s">
        <v>249</v>
      </c>
      <c r="C184" s="6" t="s">
        <v>513</v>
      </c>
      <c r="D184" s="43">
        <f t="shared" si="3"/>
        <v>1</v>
      </c>
      <c r="E184" s="20">
        <v>43144</v>
      </c>
      <c r="F184" s="53">
        <v>1.5</v>
      </c>
      <c r="G184" s="34">
        <v>5475000</v>
      </c>
      <c r="H184" s="30"/>
      <c r="I184" s="34"/>
      <c r="J184" s="39">
        <v>0.69350000000000001</v>
      </c>
      <c r="K184" s="21">
        <v>2020</v>
      </c>
    </row>
    <row r="185" spans="1:11" ht="16.8">
      <c r="A185" s="18" t="s">
        <v>245</v>
      </c>
      <c r="B185" s="19" t="s">
        <v>250</v>
      </c>
      <c r="C185" s="6" t="s">
        <v>514</v>
      </c>
      <c r="D185" s="43">
        <f t="shared" si="3"/>
        <v>1</v>
      </c>
      <c r="E185" s="20">
        <v>43144</v>
      </c>
      <c r="F185" s="53">
        <v>1.5</v>
      </c>
      <c r="G185" s="34">
        <v>33000000</v>
      </c>
      <c r="H185" s="30"/>
      <c r="I185" s="34"/>
      <c r="J185" s="39">
        <v>0.69399999999999995</v>
      </c>
      <c r="K185" s="21">
        <v>2020</v>
      </c>
    </row>
    <row r="186" spans="1:11" ht="16.8">
      <c r="A186" s="18" t="s">
        <v>245</v>
      </c>
      <c r="B186" s="19" t="s">
        <v>251</v>
      </c>
      <c r="C186" s="6" t="s">
        <v>515</v>
      </c>
      <c r="D186" s="43">
        <f t="shared" si="3"/>
        <v>1</v>
      </c>
      <c r="E186" s="20">
        <v>43144</v>
      </c>
      <c r="F186" s="53">
        <v>2.66</v>
      </c>
      <c r="G186" s="34">
        <v>72000000</v>
      </c>
      <c r="H186" s="30"/>
      <c r="I186" s="34"/>
      <c r="J186" s="39">
        <v>0.64039999999999997</v>
      </c>
      <c r="K186" s="21">
        <v>2020</v>
      </c>
    </row>
    <row r="187" spans="1:11" ht="16.8">
      <c r="A187" s="18" t="s">
        <v>245</v>
      </c>
      <c r="B187" s="19" t="s">
        <v>252</v>
      </c>
      <c r="C187" s="6" t="s">
        <v>516</v>
      </c>
      <c r="D187" s="43">
        <f t="shared" si="3"/>
        <v>1</v>
      </c>
      <c r="E187" s="20">
        <v>43144</v>
      </c>
      <c r="F187" s="53">
        <v>2.5</v>
      </c>
      <c r="G187" s="34">
        <v>10957000</v>
      </c>
      <c r="H187" s="30"/>
      <c r="I187" s="34"/>
      <c r="J187" s="39">
        <v>0.62539999999999996</v>
      </c>
      <c r="K187" s="21">
        <v>2020</v>
      </c>
    </row>
    <row r="188" spans="1:11" ht="16.8">
      <c r="A188" s="18" t="s">
        <v>245</v>
      </c>
      <c r="B188" s="19" t="s">
        <v>253</v>
      </c>
      <c r="C188" s="6" t="s">
        <v>517</v>
      </c>
      <c r="D188" s="43">
        <f t="shared" si="3"/>
        <v>1</v>
      </c>
      <c r="E188" s="20">
        <v>43144</v>
      </c>
      <c r="F188" s="53">
        <v>1.5</v>
      </c>
      <c r="G188" s="34">
        <v>24000000</v>
      </c>
      <c r="H188" s="30"/>
      <c r="I188" s="34"/>
      <c r="J188" s="39">
        <v>0.57599999999999996</v>
      </c>
      <c r="K188" s="21">
        <v>2020</v>
      </c>
    </row>
    <row r="189" spans="1:11" ht="16.8">
      <c r="A189" s="18" t="s">
        <v>245</v>
      </c>
      <c r="B189" s="19" t="s">
        <v>254</v>
      </c>
      <c r="C189" s="6" t="s">
        <v>518</v>
      </c>
      <c r="D189" s="43">
        <f t="shared" si="3"/>
        <v>1</v>
      </c>
      <c r="E189" s="20">
        <v>43144</v>
      </c>
      <c r="F189" s="53">
        <v>1.5</v>
      </c>
      <c r="G189" s="34">
        <v>7250000</v>
      </c>
      <c r="H189" s="30"/>
      <c r="I189" s="34"/>
      <c r="J189" s="39">
        <v>0.65410000000000001</v>
      </c>
      <c r="K189" s="21">
        <v>2020</v>
      </c>
    </row>
    <row r="190" spans="1:11" ht="16.8">
      <c r="A190" s="18" t="s">
        <v>245</v>
      </c>
      <c r="B190" s="19" t="s">
        <v>255</v>
      </c>
      <c r="C190" s="6" t="s">
        <v>519</v>
      </c>
      <c r="D190" s="43">
        <f t="shared" si="3"/>
        <v>1</v>
      </c>
      <c r="E190" s="20">
        <v>43144</v>
      </c>
      <c r="F190" s="53">
        <v>1.5</v>
      </c>
      <c r="G190" s="34">
        <v>3900000</v>
      </c>
      <c r="H190" s="30"/>
      <c r="I190" s="34"/>
      <c r="J190" s="39">
        <v>0.63790000000000002</v>
      </c>
      <c r="K190" s="21">
        <v>2020</v>
      </c>
    </row>
    <row r="191" spans="1:11" ht="16.8">
      <c r="A191" s="18" t="s">
        <v>245</v>
      </c>
      <c r="B191" s="19" t="s">
        <v>256</v>
      </c>
      <c r="C191" s="6" t="s">
        <v>520</v>
      </c>
      <c r="D191" s="43">
        <f t="shared" si="3"/>
        <v>1</v>
      </c>
      <c r="E191" s="20">
        <v>43144</v>
      </c>
      <c r="F191" s="53">
        <v>4.3099999999999996</v>
      </c>
      <c r="G191" s="34">
        <v>20000000</v>
      </c>
      <c r="H191" s="30"/>
      <c r="I191" s="34"/>
      <c r="J191" s="39">
        <v>0.60940000000000005</v>
      </c>
      <c r="K191" s="21">
        <v>2020</v>
      </c>
    </row>
    <row r="192" spans="1:11" ht="16.8">
      <c r="A192" s="18" t="s">
        <v>245</v>
      </c>
      <c r="B192" s="19" t="s">
        <v>257</v>
      </c>
      <c r="C192" s="6" t="s">
        <v>521</v>
      </c>
      <c r="D192" s="43">
        <f t="shared" si="3"/>
        <v>1</v>
      </c>
      <c r="E192" s="20">
        <v>43144</v>
      </c>
      <c r="F192" s="53">
        <v>1.5</v>
      </c>
      <c r="G192" s="34">
        <v>29500000</v>
      </c>
      <c r="H192" s="30"/>
      <c r="I192" s="34"/>
      <c r="J192" s="39">
        <v>0.54069999999999996</v>
      </c>
      <c r="K192" s="21">
        <v>2020</v>
      </c>
    </row>
    <row r="193" spans="1:11" ht="16.8">
      <c r="A193" s="18" t="s">
        <v>245</v>
      </c>
      <c r="B193" s="19" t="s">
        <v>258</v>
      </c>
      <c r="C193" s="6" t="s">
        <v>522</v>
      </c>
      <c r="D193" s="43">
        <f t="shared" si="3"/>
        <v>1</v>
      </c>
      <c r="E193" s="20">
        <v>43144</v>
      </c>
      <c r="F193" s="53">
        <v>2.5099999999999998</v>
      </c>
      <c r="G193" s="34">
        <v>3898688</v>
      </c>
      <c r="H193" s="30"/>
      <c r="I193" s="34"/>
      <c r="J193" s="39">
        <v>0.61399999999999999</v>
      </c>
      <c r="K193" s="21">
        <v>2020</v>
      </c>
    </row>
    <row r="194" spans="1:11" ht="16.8">
      <c r="A194" s="18" t="s">
        <v>245</v>
      </c>
      <c r="B194" s="19" t="s">
        <v>259</v>
      </c>
      <c r="C194" s="6" t="s">
        <v>523</v>
      </c>
      <c r="D194" s="43">
        <f t="shared" si="3"/>
        <v>1</v>
      </c>
      <c r="E194" s="20">
        <v>43144</v>
      </c>
      <c r="F194" s="53">
        <v>1.5</v>
      </c>
      <c r="G194" s="34">
        <v>5100000</v>
      </c>
      <c r="H194" s="30"/>
      <c r="I194" s="34"/>
      <c r="J194" s="39">
        <v>0.6089</v>
      </c>
      <c r="K194" s="21">
        <v>2020</v>
      </c>
    </row>
    <row r="195" spans="1:11" ht="16.8">
      <c r="A195" s="18" t="s">
        <v>245</v>
      </c>
      <c r="B195" s="19" t="s">
        <v>259</v>
      </c>
      <c r="C195" s="6" t="s">
        <v>523</v>
      </c>
      <c r="D195" s="48" t="s">
        <v>613</v>
      </c>
      <c r="E195" s="20">
        <v>43774</v>
      </c>
      <c r="F195" s="53">
        <v>1</v>
      </c>
      <c r="G195" s="34"/>
      <c r="H195" s="30">
        <v>3750000</v>
      </c>
      <c r="I195" s="34"/>
      <c r="J195" s="39">
        <v>0.46929999999999999</v>
      </c>
      <c r="K195" s="21">
        <v>2020</v>
      </c>
    </row>
    <row r="196" spans="1:11" ht="16.8">
      <c r="A196" s="18" t="s">
        <v>245</v>
      </c>
      <c r="B196" s="19" t="s">
        <v>260</v>
      </c>
      <c r="C196" s="6" t="s">
        <v>524</v>
      </c>
      <c r="D196" s="43">
        <f>IF(B196&lt;&gt;B194,1,IF(D194&gt;0,D194+1,IF(B194&lt;&gt;B193,1,IF(D193&gt;0,D193+1,IF(B193&lt;&gt;B192,1,IF(D192&gt;0,D192+1,1))))))</f>
        <v>1</v>
      </c>
      <c r="E196" s="20">
        <v>43144</v>
      </c>
      <c r="F196" s="53">
        <v>1.5</v>
      </c>
      <c r="G196" s="34">
        <v>9700000</v>
      </c>
      <c r="H196" s="30"/>
      <c r="I196" s="34"/>
      <c r="J196" s="39">
        <v>0.66610000000000003</v>
      </c>
      <c r="K196" s="21">
        <v>2020</v>
      </c>
    </row>
    <row r="197" spans="1:11" ht="16.8">
      <c r="A197" s="18" t="s">
        <v>261</v>
      </c>
      <c r="B197" s="19" t="s">
        <v>262</v>
      </c>
      <c r="C197" s="6" t="s">
        <v>525</v>
      </c>
      <c r="D197" s="43">
        <f>IF(B197&lt;&gt;B195,1,IF(D195&gt;0,D195+1,IF(B195&lt;&gt;B196,1,IF(D196&gt;0,D196+1,IF(B196&lt;&gt;B194,1,IF(D194&gt;0,D194+1,1))))))</f>
        <v>1</v>
      </c>
      <c r="E197" s="20">
        <v>42409</v>
      </c>
      <c r="F197" s="53">
        <v>0.88</v>
      </c>
      <c r="G197" s="34">
        <v>2225000</v>
      </c>
      <c r="H197" s="30"/>
      <c r="I197" s="34"/>
      <c r="J197" s="39">
        <v>0.72199999999999998</v>
      </c>
      <c r="K197" s="21">
        <v>2020</v>
      </c>
    </row>
    <row r="198" spans="1:11" ht="16.8">
      <c r="A198" s="18" t="s">
        <v>261</v>
      </c>
      <c r="B198" s="19" t="s">
        <v>263</v>
      </c>
      <c r="C198" s="6" t="s">
        <v>261</v>
      </c>
      <c r="D198" s="43">
        <f>IF(B198&lt;&gt;B197,1,IF(D197&gt;0,D197+1,IF(B197&lt;&gt;B195,1,IF(D195&gt;0,D195+1,IF(B195&lt;&gt;B196,1,IF(D196&gt;0,D196+1,1))))))</f>
        <v>1</v>
      </c>
      <c r="E198" s="20">
        <v>43214</v>
      </c>
      <c r="F198" s="53">
        <v>0.79039999999999999</v>
      </c>
      <c r="G198" s="34">
        <v>2559958</v>
      </c>
      <c r="H198" s="30"/>
      <c r="I198" s="34"/>
      <c r="J198" s="39">
        <v>0.72130000000000005</v>
      </c>
      <c r="K198" s="21">
        <v>2020</v>
      </c>
    </row>
    <row r="199" spans="1:11" ht="16.8">
      <c r="A199" s="18" t="s">
        <v>261</v>
      </c>
      <c r="B199" s="19" t="s">
        <v>264</v>
      </c>
      <c r="C199" s="6" t="s">
        <v>526</v>
      </c>
      <c r="D199" s="43">
        <f>IF(B199&lt;&gt;B198,1,IF(D198&gt;0,D198+1,IF(B198&lt;&gt;B197,1,IF(D197&gt;0,D197+1,IF(B197&lt;&gt;B195,1,IF(D195&gt;0,D195+1,1))))))</f>
        <v>1</v>
      </c>
      <c r="E199" s="20">
        <v>43319</v>
      </c>
      <c r="F199" s="53">
        <v>0.76</v>
      </c>
      <c r="G199" s="34">
        <v>970875</v>
      </c>
      <c r="H199" s="30"/>
      <c r="I199" s="34"/>
      <c r="J199" s="39">
        <v>0.74750000000000005</v>
      </c>
      <c r="K199" s="21">
        <v>2020</v>
      </c>
    </row>
    <row r="200" spans="1:11" ht="16.8">
      <c r="A200" s="18" t="s">
        <v>76</v>
      </c>
      <c r="B200" s="19" t="s">
        <v>265</v>
      </c>
      <c r="C200" s="6" t="s">
        <v>527</v>
      </c>
      <c r="D200" s="43">
        <f t="shared" si="3"/>
        <v>1</v>
      </c>
      <c r="E200" s="20">
        <v>42409</v>
      </c>
      <c r="F200" s="53">
        <v>2.98</v>
      </c>
      <c r="G200" s="34">
        <v>9200000</v>
      </c>
      <c r="H200" s="30"/>
      <c r="I200" s="34"/>
      <c r="J200" s="39">
        <v>0.62939999999999996</v>
      </c>
      <c r="K200" s="21">
        <v>2020</v>
      </c>
    </row>
    <row r="201" spans="1:11" ht="16.8">
      <c r="A201" s="18" t="s">
        <v>76</v>
      </c>
      <c r="B201" s="19" t="s">
        <v>266</v>
      </c>
      <c r="C201" s="6" t="s">
        <v>528</v>
      </c>
      <c r="D201" s="43">
        <f t="shared" ref="D201:D264" si="4">IF(B201&lt;&gt;B200,1,IF(D200&gt;0,D200+1,IF(B200&lt;&gt;B199,1,IF(D199&gt;0,D199+1,IF(B199&lt;&gt;B198,1,IF(D198&gt;0,D198+1,1))))))</f>
        <v>1</v>
      </c>
      <c r="E201" s="20">
        <v>43144</v>
      </c>
      <c r="F201" s="53">
        <v>3.95</v>
      </c>
      <c r="G201" s="34">
        <v>12564097</v>
      </c>
      <c r="H201" s="30"/>
      <c r="I201" s="34"/>
      <c r="J201" s="39">
        <v>0.51600000000000001</v>
      </c>
      <c r="K201" s="21">
        <v>2020</v>
      </c>
    </row>
    <row r="202" spans="1:11" ht="16.8">
      <c r="A202" s="18" t="s">
        <v>76</v>
      </c>
      <c r="B202" s="19" t="s">
        <v>267</v>
      </c>
      <c r="C202" s="6" t="s">
        <v>529</v>
      </c>
      <c r="D202" s="43">
        <f t="shared" si="4"/>
        <v>1</v>
      </c>
      <c r="E202" s="20">
        <v>43144</v>
      </c>
      <c r="F202" s="53">
        <v>1.27</v>
      </c>
      <c r="G202" s="34">
        <v>7852141</v>
      </c>
      <c r="H202" s="30"/>
      <c r="I202" s="34"/>
      <c r="J202" s="39">
        <v>0.65759999999999996</v>
      </c>
      <c r="K202" s="21">
        <v>2020</v>
      </c>
    </row>
    <row r="203" spans="1:11" ht="16.8">
      <c r="A203" s="18" t="s">
        <v>76</v>
      </c>
      <c r="B203" s="19" t="s">
        <v>268</v>
      </c>
      <c r="C203" s="6" t="s">
        <v>530</v>
      </c>
      <c r="D203" s="43">
        <f t="shared" si="4"/>
        <v>1</v>
      </c>
      <c r="E203" s="20">
        <v>43144</v>
      </c>
      <c r="F203" s="53">
        <v>1.5</v>
      </c>
      <c r="G203" s="34">
        <v>965000</v>
      </c>
      <c r="H203" s="30"/>
      <c r="I203" s="34"/>
      <c r="J203" s="39">
        <v>0.59460000000000002</v>
      </c>
      <c r="K203" s="21">
        <v>2020</v>
      </c>
    </row>
    <row r="204" spans="1:11" ht="16.8">
      <c r="A204" s="18" t="s">
        <v>76</v>
      </c>
      <c r="B204" s="19" t="s">
        <v>269</v>
      </c>
      <c r="C204" s="6" t="s">
        <v>531</v>
      </c>
      <c r="D204" s="43">
        <f t="shared" si="4"/>
        <v>1</v>
      </c>
      <c r="E204" s="20">
        <v>43508</v>
      </c>
      <c r="F204" s="53">
        <v>1.5</v>
      </c>
      <c r="G204" s="34">
        <v>1500000</v>
      </c>
      <c r="H204" s="30"/>
      <c r="I204" s="34"/>
      <c r="J204" s="39">
        <v>0.66910000000000003</v>
      </c>
      <c r="K204" s="21">
        <v>2020</v>
      </c>
    </row>
    <row r="205" spans="1:11" ht="16.8">
      <c r="A205" s="18" t="s">
        <v>76</v>
      </c>
      <c r="B205" s="19" t="s">
        <v>270</v>
      </c>
      <c r="C205" s="6" t="s">
        <v>532</v>
      </c>
      <c r="D205" s="43">
        <f t="shared" si="4"/>
        <v>1</v>
      </c>
      <c r="E205" s="20">
        <v>43508</v>
      </c>
      <c r="F205" s="53">
        <v>1.5</v>
      </c>
      <c r="G205" s="34">
        <v>874605</v>
      </c>
      <c r="H205" s="30"/>
      <c r="I205" s="34"/>
      <c r="J205" s="39">
        <v>0.69979999999999998</v>
      </c>
      <c r="K205" s="21">
        <v>2020</v>
      </c>
    </row>
    <row r="206" spans="1:11" ht="16.8">
      <c r="A206" s="18" t="s">
        <v>76</v>
      </c>
      <c r="B206" s="19" t="s">
        <v>47</v>
      </c>
      <c r="C206" s="6" t="s">
        <v>83</v>
      </c>
      <c r="D206" s="43">
        <f t="shared" si="4"/>
        <v>1</v>
      </c>
      <c r="E206" s="20">
        <v>43508</v>
      </c>
      <c r="F206" s="53">
        <v>1.5</v>
      </c>
      <c r="G206" s="34">
        <v>7751941</v>
      </c>
      <c r="H206" s="30"/>
      <c r="I206" s="34"/>
      <c r="J206" s="39">
        <v>0.65790000000000004</v>
      </c>
      <c r="K206" s="21">
        <v>2020</v>
      </c>
    </row>
    <row r="207" spans="1:11" ht="16.8">
      <c r="A207" s="18" t="s">
        <v>76</v>
      </c>
      <c r="B207" s="19" t="s">
        <v>47</v>
      </c>
      <c r="C207" s="6" t="s">
        <v>83</v>
      </c>
      <c r="D207" s="48" t="s">
        <v>613</v>
      </c>
      <c r="E207" s="20">
        <v>43774</v>
      </c>
      <c r="F207" s="53">
        <v>0.79</v>
      </c>
      <c r="G207" s="34">
        <v>3565000</v>
      </c>
      <c r="H207" s="30"/>
      <c r="I207" s="34"/>
      <c r="J207" s="39">
        <v>0.51659999999999995</v>
      </c>
      <c r="K207" s="21">
        <v>2020</v>
      </c>
    </row>
    <row r="208" spans="1:11" ht="16.8">
      <c r="A208" s="18" t="s">
        <v>271</v>
      </c>
      <c r="B208" s="19" t="s">
        <v>272</v>
      </c>
      <c r="C208" s="6" t="s">
        <v>271</v>
      </c>
      <c r="D208" s="43">
        <f t="shared" si="4"/>
        <v>1</v>
      </c>
      <c r="E208" s="20">
        <v>42948</v>
      </c>
      <c r="F208" s="53">
        <v>1.46</v>
      </c>
      <c r="G208" s="34">
        <v>175000</v>
      </c>
      <c r="H208" s="30"/>
      <c r="I208" s="34"/>
      <c r="J208" s="39">
        <v>0.57720000000000005</v>
      </c>
      <c r="K208" s="21">
        <v>2020</v>
      </c>
    </row>
    <row r="209" spans="1:11" ht="16.8">
      <c r="A209" s="18" t="s">
        <v>271</v>
      </c>
      <c r="B209" s="19" t="s">
        <v>273</v>
      </c>
      <c r="C209" s="6" t="s">
        <v>533</v>
      </c>
      <c r="D209" s="43">
        <f t="shared" si="4"/>
        <v>1</v>
      </c>
      <c r="E209" s="20">
        <v>42948</v>
      </c>
      <c r="F209" s="53">
        <v>2.2999999999999998</v>
      </c>
      <c r="G209" s="34">
        <v>2000000</v>
      </c>
      <c r="H209" s="30"/>
      <c r="I209" s="34"/>
      <c r="J209" s="39">
        <v>0.53510000000000002</v>
      </c>
      <c r="K209" s="21">
        <v>2020</v>
      </c>
    </row>
    <row r="210" spans="1:11" ht="16.8">
      <c r="A210" s="18" t="s">
        <v>271</v>
      </c>
      <c r="B210" s="19" t="s">
        <v>274</v>
      </c>
      <c r="C210" s="6" t="s">
        <v>534</v>
      </c>
      <c r="D210" s="43">
        <f t="shared" si="4"/>
        <v>1</v>
      </c>
      <c r="E210" s="20">
        <v>43557</v>
      </c>
      <c r="F210" s="53">
        <v>3.53</v>
      </c>
      <c r="G210" s="34">
        <v>155000</v>
      </c>
      <c r="H210" s="30"/>
      <c r="I210" s="34"/>
      <c r="J210" s="39">
        <v>0.66669999999999996</v>
      </c>
      <c r="K210" s="21">
        <v>2020</v>
      </c>
    </row>
    <row r="211" spans="1:11" ht="16.8">
      <c r="A211" s="18" t="s">
        <v>77</v>
      </c>
      <c r="B211" s="19" t="s">
        <v>275</v>
      </c>
      <c r="C211" s="6" t="s">
        <v>535</v>
      </c>
      <c r="D211" s="43">
        <f t="shared" si="4"/>
        <v>1</v>
      </c>
      <c r="E211" s="20">
        <v>42409</v>
      </c>
      <c r="F211" s="53">
        <v>3.56</v>
      </c>
      <c r="G211" s="34">
        <v>15123366</v>
      </c>
      <c r="H211" s="30"/>
      <c r="I211" s="34"/>
      <c r="J211" s="39">
        <v>0.60009999999999997</v>
      </c>
      <c r="K211" s="21">
        <v>2020</v>
      </c>
    </row>
    <row r="212" spans="1:11" ht="16.8">
      <c r="A212" s="18" t="s">
        <v>77</v>
      </c>
      <c r="B212" s="19" t="s">
        <v>276</v>
      </c>
      <c r="C212" s="6" t="s">
        <v>536</v>
      </c>
      <c r="D212" s="43">
        <f t="shared" si="4"/>
        <v>1</v>
      </c>
      <c r="E212" s="20">
        <v>42409</v>
      </c>
      <c r="F212" s="53">
        <v>3.22</v>
      </c>
      <c r="G212" s="34">
        <v>6894049</v>
      </c>
      <c r="H212" s="30"/>
      <c r="I212" s="34"/>
      <c r="J212" s="39">
        <v>0.54420000000000002</v>
      </c>
      <c r="K212" s="21">
        <v>2020</v>
      </c>
    </row>
    <row r="213" spans="1:11" ht="16.8">
      <c r="A213" s="18" t="s">
        <v>77</v>
      </c>
      <c r="B213" s="19" t="s">
        <v>277</v>
      </c>
      <c r="C213" s="6" t="s">
        <v>537</v>
      </c>
      <c r="D213" s="43">
        <f t="shared" si="4"/>
        <v>1</v>
      </c>
      <c r="E213" s="20">
        <v>42409</v>
      </c>
      <c r="F213" s="53">
        <v>2.2839999999999998</v>
      </c>
      <c r="G213" s="34">
        <v>13484964</v>
      </c>
      <c r="H213" s="30"/>
      <c r="I213" s="34"/>
      <c r="J213" s="39">
        <v>0.6593</v>
      </c>
      <c r="K213" s="21">
        <v>2020</v>
      </c>
    </row>
    <row r="214" spans="1:11" ht="16.8">
      <c r="A214" s="18" t="s">
        <v>77</v>
      </c>
      <c r="B214" s="19" t="s">
        <v>278</v>
      </c>
      <c r="C214" s="6" t="s">
        <v>538</v>
      </c>
      <c r="D214" s="43">
        <f t="shared" si="4"/>
        <v>1</v>
      </c>
      <c r="E214" s="20">
        <v>43144</v>
      </c>
      <c r="F214" s="53">
        <v>2.0099999999999998</v>
      </c>
      <c r="G214" s="34">
        <v>45320000</v>
      </c>
      <c r="H214" s="30"/>
      <c r="I214" s="34"/>
      <c r="J214" s="39">
        <v>0.5534</v>
      </c>
      <c r="K214" s="21">
        <v>2020</v>
      </c>
    </row>
    <row r="215" spans="1:11" ht="16.8">
      <c r="A215" s="18" t="s">
        <v>77</v>
      </c>
      <c r="B215" s="19" t="s">
        <v>279</v>
      </c>
      <c r="C215" s="6" t="s">
        <v>539</v>
      </c>
      <c r="D215" s="43">
        <f t="shared" si="4"/>
        <v>1</v>
      </c>
      <c r="E215" s="20">
        <v>43144</v>
      </c>
      <c r="F215" s="53">
        <v>1.5</v>
      </c>
      <c r="G215" s="34">
        <v>10980500</v>
      </c>
      <c r="H215" s="30"/>
      <c r="I215" s="34"/>
      <c r="J215" s="39">
        <v>0.50439999999999996</v>
      </c>
      <c r="K215" s="21">
        <v>2020</v>
      </c>
    </row>
    <row r="216" spans="1:11" ht="16.8">
      <c r="A216" s="18" t="s">
        <v>77</v>
      </c>
      <c r="B216" s="19" t="s">
        <v>280</v>
      </c>
      <c r="C216" s="6" t="s">
        <v>540</v>
      </c>
      <c r="D216" s="43">
        <f t="shared" si="4"/>
        <v>1</v>
      </c>
      <c r="E216" s="20">
        <v>43144</v>
      </c>
      <c r="F216" s="53">
        <v>1.5</v>
      </c>
      <c r="G216" s="34">
        <v>36381808</v>
      </c>
      <c r="H216" s="30"/>
      <c r="I216" s="34"/>
      <c r="J216" s="39">
        <v>0.53359999999999996</v>
      </c>
      <c r="K216" s="21">
        <v>2020</v>
      </c>
    </row>
    <row r="217" spans="1:11" ht="16.8">
      <c r="A217" s="18" t="s">
        <v>77</v>
      </c>
      <c r="B217" s="19" t="s">
        <v>281</v>
      </c>
      <c r="C217" s="6" t="s">
        <v>541</v>
      </c>
      <c r="D217" s="43">
        <f t="shared" si="4"/>
        <v>1</v>
      </c>
      <c r="E217" s="20">
        <v>43144</v>
      </c>
      <c r="F217" s="53">
        <v>1.5</v>
      </c>
      <c r="G217" s="34">
        <v>57000000</v>
      </c>
      <c r="H217" s="30"/>
      <c r="I217" s="34"/>
      <c r="J217" s="39">
        <v>0.54349999999999998</v>
      </c>
      <c r="K217" s="21">
        <v>2020</v>
      </c>
    </row>
    <row r="218" spans="1:11" ht="16.8">
      <c r="A218" s="18" t="s">
        <v>77</v>
      </c>
      <c r="B218" s="19" t="s">
        <v>282</v>
      </c>
      <c r="C218" s="6" t="s">
        <v>542</v>
      </c>
      <c r="D218" s="43">
        <f t="shared" si="4"/>
        <v>1</v>
      </c>
      <c r="E218" s="20">
        <v>43144</v>
      </c>
      <c r="F218" s="53">
        <v>2.7</v>
      </c>
      <c r="G218" s="34">
        <v>26500000</v>
      </c>
      <c r="H218" s="30"/>
      <c r="I218" s="34"/>
      <c r="J218" s="39">
        <v>0.51259999999999994</v>
      </c>
      <c r="K218" s="21">
        <v>2020</v>
      </c>
    </row>
    <row r="219" spans="1:11" ht="16.8">
      <c r="A219" s="18" t="s">
        <v>77</v>
      </c>
      <c r="B219" s="19" t="s">
        <v>283</v>
      </c>
      <c r="C219" s="6" t="s">
        <v>543</v>
      </c>
      <c r="D219" s="43">
        <f t="shared" si="4"/>
        <v>1</v>
      </c>
      <c r="E219" s="20">
        <v>43144</v>
      </c>
      <c r="F219" s="53">
        <v>1.5</v>
      </c>
      <c r="G219" s="34">
        <v>160000</v>
      </c>
      <c r="H219" s="30"/>
      <c r="I219" s="34"/>
      <c r="J219" s="39">
        <v>0.75209999999999999</v>
      </c>
      <c r="K219" s="21">
        <v>2020</v>
      </c>
    </row>
    <row r="220" spans="1:11" ht="16.8">
      <c r="A220" s="18" t="s">
        <v>77</v>
      </c>
      <c r="B220" s="19" t="s">
        <v>284</v>
      </c>
      <c r="C220" s="6" t="s">
        <v>544</v>
      </c>
      <c r="D220" s="43">
        <f t="shared" si="4"/>
        <v>1</v>
      </c>
      <c r="E220" s="20">
        <v>43144</v>
      </c>
      <c r="F220" s="53">
        <v>1.5</v>
      </c>
      <c r="G220" s="34">
        <v>11902571</v>
      </c>
      <c r="H220" s="30"/>
      <c r="I220" s="34"/>
      <c r="J220" s="39">
        <v>0.53639999999999999</v>
      </c>
      <c r="K220" s="21">
        <v>2020</v>
      </c>
    </row>
    <row r="221" spans="1:11" ht="16.8">
      <c r="A221" s="18" t="s">
        <v>77</v>
      </c>
      <c r="B221" s="19" t="s">
        <v>285</v>
      </c>
      <c r="C221" s="6" t="s">
        <v>77</v>
      </c>
      <c r="D221" s="43">
        <f t="shared" si="4"/>
        <v>1</v>
      </c>
      <c r="E221" s="20">
        <v>43144</v>
      </c>
      <c r="F221" s="53">
        <v>1.5</v>
      </c>
      <c r="G221" s="34">
        <v>17350000</v>
      </c>
      <c r="H221" s="30"/>
      <c r="I221" s="34"/>
      <c r="J221" s="39">
        <v>0.50309999999999999</v>
      </c>
      <c r="K221" s="21">
        <v>2020</v>
      </c>
    </row>
    <row r="222" spans="1:11" ht="16.8">
      <c r="A222" s="18" t="s">
        <v>77</v>
      </c>
      <c r="B222" s="19" t="s">
        <v>286</v>
      </c>
      <c r="C222" s="6" t="s">
        <v>545</v>
      </c>
      <c r="D222" s="43">
        <f t="shared" si="4"/>
        <v>1</v>
      </c>
      <c r="E222" s="20">
        <v>43144</v>
      </c>
      <c r="F222" s="53">
        <v>1.5</v>
      </c>
      <c r="G222" s="34">
        <v>2705066</v>
      </c>
      <c r="H222" s="30"/>
      <c r="I222" s="34"/>
      <c r="J222" s="39">
        <v>0.57769999999999999</v>
      </c>
      <c r="K222" s="21">
        <v>2020</v>
      </c>
    </row>
    <row r="223" spans="1:11" ht="16.8">
      <c r="A223" s="18" t="s">
        <v>77</v>
      </c>
      <c r="B223" s="19" t="s">
        <v>48</v>
      </c>
      <c r="C223" s="6" t="s">
        <v>49</v>
      </c>
      <c r="D223" s="43">
        <f t="shared" si="4"/>
        <v>1</v>
      </c>
      <c r="E223" s="20">
        <v>43144</v>
      </c>
      <c r="F223" s="53">
        <v>3.55</v>
      </c>
      <c r="G223" s="34"/>
      <c r="H223" s="30">
        <v>1045925</v>
      </c>
      <c r="I223" s="34"/>
      <c r="J223" s="39">
        <v>0.46050000000000002</v>
      </c>
      <c r="K223" s="21">
        <v>2020</v>
      </c>
    </row>
    <row r="224" spans="1:11" ht="16.8">
      <c r="A224" s="18" t="s">
        <v>77</v>
      </c>
      <c r="B224" s="19" t="s">
        <v>287</v>
      </c>
      <c r="C224" s="6" t="s">
        <v>546</v>
      </c>
      <c r="D224" s="43">
        <f t="shared" si="4"/>
        <v>1</v>
      </c>
      <c r="E224" s="20">
        <v>43144</v>
      </c>
      <c r="F224" s="53">
        <v>1.5</v>
      </c>
      <c r="G224" s="34">
        <v>4449366</v>
      </c>
      <c r="H224" s="30"/>
      <c r="I224" s="34"/>
      <c r="J224" s="39">
        <v>0.57420000000000004</v>
      </c>
      <c r="K224" s="21">
        <v>2020</v>
      </c>
    </row>
    <row r="225" spans="1:11" ht="16.8">
      <c r="A225" s="18" t="s">
        <v>77</v>
      </c>
      <c r="B225" s="19" t="s">
        <v>48</v>
      </c>
      <c r="C225" s="6" t="s">
        <v>49</v>
      </c>
      <c r="D225" s="43">
        <f t="shared" si="4"/>
        <v>1</v>
      </c>
      <c r="E225" s="20">
        <v>43214</v>
      </c>
      <c r="F225" s="53">
        <v>1.5</v>
      </c>
      <c r="G225" s="34">
        <v>520596</v>
      </c>
      <c r="H225" s="30"/>
      <c r="I225" s="34"/>
      <c r="J225" s="39">
        <v>0.63239999999999996</v>
      </c>
      <c r="K225" s="21">
        <v>2020</v>
      </c>
    </row>
    <row r="226" spans="1:11" ht="16.8">
      <c r="A226" s="18" t="s">
        <v>78</v>
      </c>
      <c r="B226" s="19" t="s">
        <v>288</v>
      </c>
      <c r="C226" s="6" t="s">
        <v>547</v>
      </c>
      <c r="D226" s="43">
        <f t="shared" si="4"/>
        <v>1</v>
      </c>
      <c r="E226" s="20">
        <v>43144</v>
      </c>
      <c r="F226" s="53">
        <v>1.5</v>
      </c>
      <c r="G226" s="34">
        <v>14738500</v>
      </c>
      <c r="H226" s="30"/>
      <c r="I226" s="34"/>
      <c r="J226" s="39">
        <v>0.70960000000000001</v>
      </c>
      <c r="K226" s="21">
        <v>2020</v>
      </c>
    </row>
    <row r="227" spans="1:11" ht="16.8">
      <c r="A227" s="18" t="s">
        <v>78</v>
      </c>
      <c r="B227" s="19" t="s">
        <v>50</v>
      </c>
      <c r="C227" s="6" t="s">
        <v>51</v>
      </c>
      <c r="D227" s="43">
        <f t="shared" si="4"/>
        <v>1</v>
      </c>
      <c r="E227" s="20">
        <v>43144</v>
      </c>
      <c r="F227" s="53">
        <v>1.5</v>
      </c>
      <c r="G227" s="34">
        <v>6400000</v>
      </c>
      <c r="H227" s="30"/>
      <c r="I227" s="34"/>
      <c r="J227" s="39">
        <v>0.61080000000000001</v>
      </c>
      <c r="K227" s="21">
        <v>2020</v>
      </c>
    </row>
    <row r="228" spans="1:11" ht="16.8">
      <c r="A228" s="18" t="s">
        <v>78</v>
      </c>
      <c r="B228" s="19" t="s">
        <v>289</v>
      </c>
      <c r="C228" s="6" t="s">
        <v>548</v>
      </c>
      <c r="D228" s="43">
        <f t="shared" si="4"/>
        <v>1</v>
      </c>
      <c r="E228" s="20">
        <v>43144</v>
      </c>
      <c r="F228" s="53">
        <v>1.5</v>
      </c>
      <c r="G228" s="34">
        <v>2000000</v>
      </c>
      <c r="H228" s="30"/>
      <c r="I228" s="34"/>
      <c r="J228" s="39">
        <v>0.60160000000000002</v>
      </c>
      <c r="K228" s="21">
        <v>2020</v>
      </c>
    </row>
    <row r="229" spans="1:11" ht="16.8">
      <c r="A229" s="18" t="s">
        <v>78</v>
      </c>
      <c r="B229" s="19" t="s">
        <v>290</v>
      </c>
      <c r="C229" s="6" t="s">
        <v>609</v>
      </c>
      <c r="D229" s="43">
        <f t="shared" si="4"/>
        <v>1</v>
      </c>
      <c r="E229" s="20">
        <v>42409</v>
      </c>
      <c r="F229" s="53">
        <v>4.4000000000000004</v>
      </c>
      <c r="G229" s="34">
        <v>13400000</v>
      </c>
      <c r="H229" s="30"/>
      <c r="I229" s="34"/>
      <c r="J229" s="39">
        <v>0.61799999999999999</v>
      </c>
      <c r="K229" s="21">
        <v>2020</v>
      </c>
    </row>
    <row r="230" spans="1:11" ht="16.8">
      <c r="A230" s="18" t="s">
        <v>78</v>
      </c>
      <c r="B230" s="19" t="s">
        <v>291</v>
      </c>
      <c r="C230" s="6" t="s">
        <v>549</v>
      </c>
      <c r="D230" s="43">
        <f t="shared" si="4"/>
        <v>1</v>
      </c>
      <c r="E230" s="20">
        <v>43144</v>
      </c>
      <c r="F230" s="53">
        <v>1.5</v>
      </c>
      <c r="G230" s="34">
        <v>1097035</v>
      </c>
      <c r="H230" s="30"/>
      <c r="I230" s="34"/>
      <c r="J230" s="39">
        <v>0.6462</v>
      </c>
      <c r="K230" s="21">
        <v>2020</v>
      </c>
    </row>
    <row r="231" spans="1:11" ht="16.8">
      <c r="A231" s="18" t="s">
        <v>78</v>
      </c>
      <c r="B231" s="19" t="s">
        <v>292</v>
      </c>
      <c r="C231" s="6" t="s">
        <v>550</v>
      </c>
      <c r="D231" s="43">
        <f t="shared" si="4"/>
        <v>1</v>
      </c>
      <c r="E231" s="20">
        <v>43144</v>
      </c>
      <c r="F231" s="53">
        <v>1.5</v>
      </c>
      <c r="G231" s="34">
        <v>200000</v>
      </c>
      <c r="H231" s="30"/>
      <c r="I231" s="34"/>
      <c r="J231" s="39">
        <v>0.80079999999999996</v>
      </c>
      <c r="K231" s="21">
        <v>2020</v>
      </c>
    </row>
    <row r="232" spans="1:11" ht="16.8">
      <c r="A232" s="18" t="s">
        <v>78</v>
      </c>
      <c r="B232" s="19" t="s">
        <v>293</v>
      </c>
      <c r="C232" s="6" t="s">
        <v>551</v>
      </c>
      <c r="D232" s="43">
        <f t="shared" si="4"/>
        <v>1</v>
      </c>
      <c r="E232" s="20">
        <v>43144</v>
      </c>
      <c r="F232" s="53">
        <v>1.5</v>
      </c>
      <c r="G232" s="34">
        <v>1281811</v>
      </c>
      <c r="H232" s="30"/>
      <c r="I232" s="34"/>
      <c r="J232" s="39">
        <v>0.65559999999999996</v>
      </c>
      <c r="K232" s="21">
        <v>2020</v>
      </c>
    </row>
    <row r="233" spans="1:11" ht="16.8">
      <c r="A233" s="18" t="s">
        <v>78</v>
      </c>
      <c r="B233" s="19" t="s">
        <v>294</v>
      </c>
      <c r="C233" s="6" t="s">
        <v>552</v>
      </c>
      <c r="D233" s="43">
        <f t="shared" si="4"/>
        <v>1</v>
      </c>
      <c r="E233" s="20">
        <v>43144</v>
      </c>
      <c r="F233" s="53">
        <v>1.5</v>
      </c>
      <c r="G233" s="34">
        <v>9900000</v>
      </c>
      <c r="H233" s="30"/>
      <c r="I233" s="34"/>
      <c r="J233" s="39">
        <v>0.70340000000000003</v>
      </c>
      <c r="K233" s="21">
        <v>2020</v>
      </c>
    </row>
    <row r="234" spans="1:11" ht="16.8">
      <c r="A234" s="18" t="s">
        <v>78</v>
      </c>
      <c r="B234" s="19" t="s">
        <v>294</v>
      </c>
      <c r="C234" s="6" t="s">
        <v>552</v>
      </c>
      <c r="D234" s="48" t="s">
        <v>613</v>
      </c>
      <c r="E234" s="20">
        <v>43774</v>
      </c>
      <c r="F234" s="53">
        <v>1</v>
      </c>
      <c r="G234" s="34"/>
      <c r="H234" s="30">
        <v>7100000</v>
      </c>
      <c r="I234" s="34"/>
      <c r="J234" s="39">
        <v>0.44240000000000002</v>
      </c>
      <c r="K234" s="21">
        <v>2020</v>
      </c>
    </row>
    <row r="235" spans="1:11" ht="16.8">
      <c r="A235" s="18" t="s">
        <v>78</v>
      </c>
      <c r="B235" s="19" t="s">
        <v>295</v>
      </c>
      <c r="C235" s="6" t="s">
        <v>553</v>
      </c>
      <c r="D235" s="43">
        <f t="shared" si="4"/>
        <v>1</v>
      </c>
      <c r="E235" s="20">
        <v>43144</v>
      </c>
      <c r="F235" s="53">
        <v>1.5</v>
      </c>
      <c r="G235" s="34">
        <v>1035446</v>
      </c>
      <c r="H235" s="30"/>
      <c r="I235" s="34"/>
      <c r="J235" s="39">
        <v>0.63749999999999996</v>
      </c>
      <c r="K235" s="21">
        <v>2020</v>
      </c>
    </row>
    <row r="236" spans="1:11" ht="16.8">
      <c r="A236" s="18" t="s">
        <v>78</v>
      </c>
      <c r="B236" s="19" t="s">
        <v>296</v>
      </c>
      <c r="C236" s="6" t="s">
        <v>554</v>
      </c>
      <c r="D236" s="43">
        <f t="shared" si="4"/>
        <v>1</v>
      </c>
      <c r="E236" s="20">
        <v>43144</v>
      </c>
      <c r="F236" s="53">
        <v>1.5</v>
      </c>
      <c r="G236" s="34">
        <v>1995000</v>
      </c>
      <c r="H236" s="30"/>
      <c r="I236" s="34"/>
      <c r="J236" s="39">
        <v>0.59089999999999998</v>
      </c>
      <c r="K236" s="21">
        <v>2020</v>
      </c>
    </row>
    <row r="237" spans="1:11" ht="16.8">
      <c r="A237" s="18" t="s">
        <v>78</v>
      </c>
      <c r="B237" s="19" t="s">
        <v>297</v>
      </c>
      <c r="C237" s="6" t="s">
        <v>555</v>
      </c>
      <c r="D237" s="43">
        <f t="shared" si="4"/>
        <v>1</v>
      </c>
      <c r="E237" s="20">
        <v>43508</v>
      </c>
      <c r="F237" s="53">
        <v>1.17</v>
      </c>
      <c r="G237" s="34">
        <v>125000</v>
      </c>
      <c r="H237" s="30"/>
      <c r="I237" s="34"/>
      <c r="J237" s="39">
        <v>0.71709999999999996</v>
      </c>
      <c r="K237" s="21">
        <v>2020</v>
      </c>
    </row>
    <row r="238" spans="1:11" ht="16.8">
      <c r="A238" s="18" t="s">
        <v>78</v>
      </c>
      <c r="B238" s="19" t="s">
        <v>298</v>
      </c>
      <c r="C238" s="6" t="s">
        <v>556</v>
      </c>
      <c r="D238" s="43">
        <f t="shared" si="4"/>
        <v>1</v>
      </c>
      <c r="E238" s="20">
        <v>43144</v>
      </c>
      <c r="F238" s="53">
        <v>1.5</v>
      </c>
      <c r="G238" s="34">
        <v>1864200</v>
      </c>
      <c r="H238" s="30"/>
      <c r="I238" s="34"/>
      <c r="J238" s="39">
        <v>0.68869999999999998</v>
      </c>
      <c r="K238" s="21">
        <v>2020</v>
      </c>
    </row>
    <row r="239" spans="1:11" ht="16.8">
      <c r="A239" s="18" t="s">
        <v>78</v>
      </c>
      <c r="B239" s="19" t="s">
        <v>299</v>
      </c>
      <c r="C239" s="6" t="s">
        <v>78</v>
      </c>
      <c r="D239" s="43">
        <f t="shared" si="4"/>
        <v>1</v>
      </c>
      <c r="E239" s="20">
        <v>43144</v>
      </c>
      <c r="F239" s="53">
        <v>1.5</v>
      </c>
      <c r="G239" s="34">
        <v>35000000</v>
      </c>
      <c r="H239" s="30"/>
      <c r="I239" s="34"/>
      <c r="J239" s="39">
        <v>0.73040000000000005</v>
      </c>
      <c r="K239" s="21">
        <v>2020</v>
      </c>
    </row>
    <row r="240" spans="1:11" ht="16.8">
      <c r="A240" s="18" t="s">
        <v>78</v>
      </c>
      <c r="B240" s="19" t="s">
        <v>300</v>
      </c>
      <c r="C240" s="6" t="s">
        <v>610</v>
      </c>
      <c r="D240" s="43">
        <f t="shared" si="4"/>
        <v>1</v>
      </c>
      <c r="E240" s="20">
        <v>43144</v>
      </c>
      <c r="F240" s="53">
        <v>1.5</v>
      </c>
      <c r="G240" s="34">
        <v>3791497</v>
      </c>
      <c r="H240" s="30"/>
      <c r="I240" s="34"/>
      <c r="J240" s="39">
        <v>0.69869999999999999</v>
      </c>
      <c r="K240" s="21">
        <v>2020</v>
      </c>
    </row>
    <row r="241" spans="1:11" ht="16.8">
      <c r="A241" s="18" t="s">
        <v>78</v>
      </c>
      <c r="B241" s="19" t="s">
        <v>300</v>
      </c>
      <c r="C241" s="6" t="s">
        <v>610</v>
      </c>
      <c r="D241" s="48" t="s">
        <v>613</v>
      </c>
      <c r="E241" s="20">
        <v>43774</v>
      </c>
      <c r="F241" s="53">
        <v>1</v>
      </c>
      <c r="G241" s="34">
        <v>2527665</v>
      </c>
      <c r="H241" s="30"/>
      <c r="I241" s="34"/>
      <c r="J241" s="39">
        <v>0.56059999999999999</v>
      </c>
      <c r="K241" s="21">
        <v>2020</v>
      </c>
    </row>
    <row r="242" spans="1:11" ht="16.8">
      <c r="A242" s="18" t="s">
        <v>79</v>
      </c>
      <c r="B242" s="19" t="s">
        <v>52</v>
      </c>
      <c r="C242" s="6" t="s">
        <v>53</v>
      </c>
      <c r="D242" s="43">
        <f t="shared" si="4"/>
        <v>1</v>
      </c>
      <c r="E242" s="20">
        <v>42409</v>
      </c>
      <c r="F242" s="53">
        <v>2.2599999999999998</v>
      </c>
      <c r="G242" s="34">
        <v>1000000</v>
      </c>
      <c r="H242" s="30"/>
      <c r="I242" s="34"/>
      <c r="J242" s="39">
        <v>0.62749999999999995</v>
      </c>
      <c r="K242" s="21">
        <v>2020</v>
      </c>
    </row>
    <row r="243" spans="1:11" ht="16.8">
      <c r="A243" s="18" t="s">
        <v>79</v>
      </c>
      <c r="B243" s="19" t="s">
        <v>301</v>
      </c>
      <c r="C243" s="6" t="s">
        <v>117</v>
      </c>
      <c r="D243" s="43">
        <f t="shared" si="4"/>
        <v>1</v>
      </c>
      <c r="E243" s="20">
        <v>42780</v>
      </c>
      <c r="F243" s="53">
        <v>1.2</v>
      </c>
      <c r="G243" s="34">
        <v>125000</v>
      </c>
      <c r="H243" s="30"/>
      <c r="I243" s="34"/>
      <c r="J243" s="39">
        <v>0.62539999999999996</v>
      </c>
      <c r="K243" s="21">
        <v>2020</v>
      </c>
    </row>
    <row r="244" spans="1:11" ht="16.8">
      <c r="A244" s="18" t="s">
        <v>79</v>
      </c>
      <c r="B244" s="19" t="s">
        <v>302</v>
      </c>
      <c r="C244" s="6" t="s">
        <v>557</v>
      </c>
      <c r="D244" s="43">
        <f t="shared" si="4"/>
        <v>1</v>
      </c>
      <c r="E244" s="20">
        <v>43144</v>
      </c>
      <c r="F244" s="53">
        <v>1.5</v>
      </c>
      <c r="G244" s="34">
        <v>1622502</v>
      </c>
      <c r="H244" s="30"/>
      <c r="I244" s="34"/>
      <c r="J244" s="39">
        <v>0.63539999999999996</v>
      </c>
      <c r="K244" s="21">
        <v>2020</v>
      </c>
    </row>
    <row r="245" spans="1:11" ht="16.8">
      <c r="A245" s="18" t="s">
        <v>79</v>
      </c>
      <c r="B245" s="19" t="s">
        <v>303</v>
      </c>
      <c r="C245" s="6" t="s">
        <v>18</v>
      </c>
      <c r="D245" s="43">
        <f t="shared" si="4"/>
        <v>1</v>
      </c>
      <c r="E245" s="20">
        <v>43508</v>
      </c>
      <c r="F245" s="53">
        <v>1.5</v>
      </c>
      <c r="G245" s="34">
        <v>30000</v>
      </c>
      <c r="H245" s="30"/>
      <c r="I245" s="34"/>
      <c r="J245" s="39">
        <v>0.66900000000000004</v>
      </c>
      <c r="K245" s="21">
        <v>2020</v>
      </c>
    </row>
    <row r="246" spans="1:11" ht="16.8">
      <c r="A246" s="18" t="s">
        <v>79</v>
      </c>
      <c r="B246" s="19" t="s">
        <v>54</v>
      </c>
      <c r="C246" s="6" t="s">
        <v>55</v>
      </c>
      <c r="D246" s="43">
        <f t="shared" si="4"/>
        <v>1</v>
      </c>
      <c r="E246" s="20">
        <v>43508</v>
      </c>
      <c r="F246" s="53">
        <v>1.5</v>
      </c>
      <c r="G246" s="34">
        <v>859062</v>
      </c>
      <c r="H246" s="30"/>
      <c r="I246" s="34"/>
      <c r="J246" s="39">
        <v>0.56189999999999996</v>
      </c>
      <c r="K246" s="21">
        <v>2020</v>
      </c>
    </row>
    <row r="247" spans="1:11" ht="16.8">
      <c r="A247" s="18" t="s">
        <v>79</v>
      </c>
      <c r="B247" s="19" t="s">
        <v>304</v>
      </c>
      <c r="C247" s="6" t="s">
        <v>558</v>
      </c>
      <c r="D247" s="43">
        <f t="shared" si="4"/>
        <v>1</v>
      </c>
      <c r="E247" s="20">
        <v>42409</v>
      </c>
      <c r="F247" s="53">
        <v>0.68</v>
      </c>
      <c r="G247" s="34">
        <v>250000</v>
      </c>
      <c r="H247" s="30"/>
      <c r="I247" s="34"/>
      <c r="J247" s="39">
        <v>0.65539999999999998</v>
      </c>
      <c r="K247" s="21">
        <v>2020</v>
      </c>
    </row>
    <row r="248" spans="1:11" ht="16.8">
      <c r="A248" s="18" t="s">
        <v>79</v>
      </c>
      <c r="B248" s="19" t="s">
        <v>305</v>
      </c>
      <c r="C248" s="6" t="s">
        <v>559</v>
      </c>
      <c r="D248" s="43">
        <f t="shared" si="4"/>
        <v>1</v>
      </c>
      <c r="E248" s="20">
        <v>42780</v>
      </c>
      <c r="F248" s="53">
        <v>1.6</v>
      </c>
      <c r="G248" s="34">
        <v>287000</v>
      </c>
      <c r="H248" s="30"/>
      <c r="I248" s="34"/>
      <c r="J248" s="39">
        <v>0.53300000000000003</v>
      </c>
      <c r="K248" s="21">
        <v>2020</v>
      </c>
    </row>
    <row r="249" spans="1:11" ht="16.8">
      <c r="A249" s="18" t="s">
        <v>79</v>
      </c>
      <c r="B249" s="19" t="s">
        <v>305</v>
      </c>
      <c r="C249" s="6" t="s">
        <v>559</v>
      </c>
      <c r="D249" s="48" t="s">
        <v>613</v>
      </c>
      <c r="E249" s="20">
        <v>43508</v>
      </c>
      <c r="F249" s="53">
        <v>1.1000000000000001</v>
      </c>
      <c r="G249" s="34"/>
      <c r="H249" s="30">
        <v>216603</v>
      </c>
      <c r="I249" s="34"/>
      <c r="J249" s="39">
        <v>0.37169999999999997</v>
      </c>
      <c r="K249" s="21">
        <v>2020</v>
      </c>
    </row>
    <row r="250" spans="1:11" ht="16.8">
      <c r="A250" s="18" t="s">
        <v>79</v>
      </c>
      <c r="B250" s="19" t="s">
        <v>306</v>
      </c>
      <c r="C250" s="6" t="s">
        <v>560</v>
      </c>
      <c r="D250" s="43">
        <f t="shared" si="4"/>
        <v>1</v>
      </c>
      <c r="E250" s="20">
        <v>42409</v>
      </c>
      <c r="F250" s="53">
        <v>1.87</v>
      </c>
      <c r="G250" s="34">
        <v>300000</v>
      </c>
      <c r="H250" s="30"/>
      <c r="I250" s="34"/>
      <c r="J250" s="39">
        <v>0.68220000000000003</v>
      </c>
      <c r="K250" s="21">
        <v>2020</v>
      </c>
    </row>
    <row r="251" spans="1:11" ht="16.8">
      <c r="A251" s="18" t="s">
        <v>79</v>
      </c>
      <c r="B251" s="19" t="s">
        <v>307</v>
      </c>
      <c r="C251" s="6" t="s">
        <v>561</v>
      </c>
      <c r="D251" s="43">
        <f t="shared" si="4"/>
        <v>1</v>
      </c>
      <c r="E251" s="20">
        <v>43144</v>
      </c>
      <c r="F251" s="53">
        <v>1.5</v>
      </c>
      <c r="G251" s="34">
        <v>45000</v>
      </c>
      <c r="H251" s="30"/>
      <c r="I251" s="34"/>
      <c r="J251" s="39">
        <v>0.7883</v>
      </c>
      <c r="K251" s="21">
        <v>2020</v>
      </c>
    </row>
    <row r="252" spans="1:11" ht="16.8">
      <c r="A252" s="18" t="s">
        <v>79</v>
      </c>
      <c r="B252" s="19" t="s">
        <v>308</v>
      </c>
      <c r="C252" s="6" t="s">
        <v>562</v>
      </c>
      <c r="D252" s="43">
        <f t="shared" si="4"/>
        <v>1</v>
      </c>
      <c r="E252" s="20">
        <v>42780</v>
      </c>
      <c r="F252" s="53">
        <v>1.89</v>
      </c>
      <c r="G252" s="34">
        <v>92000</v>
      </c>
      <c r="H252" s="30"/>
      <c r="I252" s="34"/>
      <c r="J252" s="39">
        <v>0.68120000000000003</v>
      </c>
      <c r="K252" s="21">
        <v>2020</v>
      </c>
    </row>
    <row r="253" spans="1:11" ht="16.8">
      <c r="A253" s="18" t="s">
        <v>79</v>
      </c>
      <c r="B253" s="19" t="s">
        <v>309</v>
      </c>
      <c r="C253" s="6" t="s">
        <v>563</v>
      </c>
      <c r="D253" s="43">
        <f t="shared" si="4"/>
        <v>1</v>
      </c>
      <c r="E253" s="20">
        <v>43144</v>
      </c>
      <c r="F253" s="53">
        <v>1.1599999999999999</v>
      </c>
      <c r="G253" s="34">
        <v>152000</v>
      </c>
      <c r="H253" s="30"/>
      <c r="I253" s="34"/>
      <c r="J253" s="39">
        <v>0.68940000000000001</v>
      </c>
      <c r="K253" s="21">
        <v>2020</v>
      </c>
    </row>
    <row r="254" spans="1:11" ht="16.8">
      <c r="A254" s="18" t="s">
        <v>79</v>
      </c>
      <c r="B254" s="19" t="s">
        <v>310</v>
      </c>
      <c r="C254" s="6" t="s">
        <v>564</v>
      </c>
      <c r="D254" s="43">
        <f t="shared" si="4"/>
        <v>1</v>
      </c>
      <c r="E254" s="20">
        <v>43144</v>
      </c>
      <c r="F254" s="53">
        <v>1.5</v>
      </c>
      <c r="G254" s="34">
        <v>50000</v>
      </c>
      <c r="H254" s="30"/>
      <c r="I254" s="34"/>
      <c r="J254" s="39">
        <v>0.83699999999999997</v>
      </c>
      <c r="K254" s="21">
        <v>2020</v>
      </c>
    </row>
    <row r="255" spans="1:11" ht="16.8">
      <c r="A255" s="18" t="s">
        <v>311</v>
      </c>
      <c r="B255" s="19" t="s">
        <v>312</v>
      </c>
      <c r="C255" s="6" t="s">
        <v>565</v>
      </c>
      <c r="D255" s="43">
        <f t="shared" si="4"/>
        <v>1</v>
      </c>
      <c r="E255" s="20">
        <v>42409</v>
      </c>
      <c r="F255" s="53">
        <v>4.01</v>
      </c>
      <c r="G255" s="34">
        <v>12300000</v>
      </c>
      <c r="H255" s="30"/>
      <c r="I255" s="34"/>
      <c r="J255" s="39">
        <v>0.57410000000000005</v>
      </c>
      <c r="K255" s="21">
        <v>2020</v>
      </c>
    </row>
    <row r="256" spans="1:11" ht="16.8">
      <c r="A256" s="18" t="s">
        <v>311</v>
      </c>
      <c r="B256" s="19" t="s">
        <v>313</v>
      </c>
      <c r="C256" s="6" t="s">
        <v>566</v>
      </c>
      <c r="D256" s="43">
        <f t="shared" si="4"/>
        <v>1</v>
      </c>
      <c r="E256" s="20">
        <v>42409</v>
      </c>
      <c r="F256" s="53">
        <v>3.66</v>
      </c>
      <c r="G256" s="34">
        <v>44500000</v>
      </c>
      <c r="H256" s="30"/>
      <c r="I256" s="34"/>
      <c r="J256" s="39">
        <v>0.68020000000000003</v>
      </c>
      <c r="K256" s="21">
        <v>2020</v>
      </c>
    </row>
    <row r="257" spans="1:11" ht="16.8">
      <c r="A257" s="18" t="s">
        <v>311</v>
      </c>
      <c r="B257" s="19" t="s">
        <v>314</v>
      </c>
      <c r="C257" s="6" t="s">
        <v>567</v>
      </c>
      <c r="D257" s="43">
        <f t="shared" si="4"/>
        <v>1</v>
      </c>
      <c r="E257" s="20">
        <v>42409</v>
      </c>
      <c r="F257" s="53">
        <v>3.45</v>
      </c>
      <c r="G257" s="34">
        <v>17209000</v>
      </c>
      <c r="H257" s="30"/>
      <c r="I257" s="34"/>
      <c r="J257" s="39">
        <v>0.67279999999999995</v>
      </c>
      <c r="K257" s="21">
        <v>2020</v>
      </c>
    </row>
    <row r="258" spans="1:11" ht="16.8">
      <c r="A258" s="18" t="s">
        <v>311</v>
      </c>
      <c r="B258" s="19" t="s">
        <v>315</v>
      </c>
      <c r="C258" s="6" t="s">
        <v>568</v>
      </c>
      <c r="D258" s="43">
        <f t="shared" si="4"/>
        <v>1</v>
      </c>
      <c r="E258" s="20">
        <v>42409</v>
      </c>
      <c r="F258" s="53">
        <v>3.06</v>
      </c>
      <c r="G258" s="34">
        <v>27900000</v>
      </c>
      <c r="H258" s="30"/>
      <c r="I258" s="34"/>
      <c r="J258" s="39">
        <v>0.75970000000000004</v>
      </c>
      <c r="K258" s="21">
        <v>2020</v>
      </c>
    </row>
    <row r="259" spans="1:11" ht="16.8">
      <c r="A259" s="18" t="s">
        <v>311</v>
      </c>
      <c r="B259" s="19" t="s">
        <v>316</v>
      </c>
      <c r="C259" s="6" t="s">
        <v>569</v>
      </c>
      <c r="D259" s="43">
        <f t="shared" si="4"/>
        <v>1</v>
      </c>
      <c r="E259" s="20">
        <v>42409</v>
      </c>
      <c r="F259" s="53">
        <v>3.66</v>
      </c>
      <c r="G259" s="34">
        <v>1690000</v>
      </c>
      <c r="H259" s="30"/>
      <c r="I259" s="34"/>
      <c r="J259" s="39">
        <v>0.6482</v>
      </c>
      <c r="K259" s="21">
        <v>2020</v>
      </c>
    </row>
    <row r="260" spans="1:11" ht="16.8">
      <c r="A260" s="18" t="s">
        <v>311</v>
      </c>
      <c r="B260" s="19" t="s">
        <v>317</v>
      </c>
      <c r="C260" s="6" t="s">
        <v>570</v>
      </c>
      <c r="D260" s="43">
        <f t="shared" si="4"/>
        <v>1</v>
      </c>
      <c r="E260" s="20">
        <v>42409</v>
      </c>
      <c r="F260" s="53">
        <v>2.2200000000000002</v>
      </c>
      <c r="G260" s="34">
        <v>2301000</v>
      </c>
      <c r="H260" s="30"/>
      <c r="I260" s="34"/>
      <c r="J260" s="39">
        <v>0.65249999999999997</v>
      </c>
      <c r="K260" s="21">
        <v>2020</v>
      </c>
    </row>
    <row r="261" spans="1:11" ht="16.8">
      <c r="A261" s="18" t="s">
        <v>311</v>
      </c>
      <c r="B261" s="19" t="s">
        <v>318</v>
      </c>
      <c r="C261" s="6" t="s">
        <v>571</v>
      </c>
      <c r="D261" s="43">
        <f t="shared" si="4"/>
        <v>1</v>
      </c>
      <c r="E261" s="20">
        <v>42409</v>
      </c>
      <c r="F261" s="53">
        <v>3.89</v>
      </c>
      <c r="G261" s="34">
        <v>4198856</v>
      </c>
      <c r="H261" s="30"/>
      <c r="I261" s="34"/>
      <c r="J261" s="39">
        <v>0.62929999999999997</v>
      </c>
      <c r="K261" s="21">
        <v>2020</v>
      </c>
    </row>
    <row r="262" spans="1:11" ht="16.8">
      <c r="A262" s="18" t="s">
        <v>311</v>
      </c>
      <c r="B262" s="19" t="s">
        <v>319</v>
      </c>
      <c r="C262" s="6" t="s">
        <v>572</v>
      </c>
      <c r="D262" s="43">
        <f t="shared" si="4"/>
        <v>1</v>
      </c>
      <c r="E262" s="20">
        <v>42409</v>
      </c>
      <c r="F262" s="53">
        <v>3.23</v>
      </c>
      <c r="G262" s="34">
        <v>3067927</v>
      </c>
      <c r="H262" s="30"/>
      <c r="I262" s="34"/>
      <c r="J262" s="39">
        <v>0.57979999999999998</v>
      </c>
      <c r="K262" s="21">
        <v>2020</v>
      </c>
    </row>
    <row r="263" spans="1:11" ht="16.8">
      <c r="A263" s="18" t="s">
        <v>320</v>
      </c>
      <c r="B263" s="19" t="s">
        <v>321</v>
      </c>
      <c r="C263" s="6" t="s">
        <v>320</v>
      </c>
      <c r="D263" s="43">
        <f t="shared" si="4"/>
        <v>1</v>
      </c>
      <c r="E263" s="20">
        <v>43144</v>
      </c>
      <c r="F263" s="53">
        <v>2.38</v>
      </c>
      <c r="G263" s="34">
        <v>997000</v>
      </c>
      <c r="H263" s="30"/>
      <c r="I263" s="34"/>
      <c r="J263" s="39">
        <v>0.61560000000000004</v>
      </c>
      <c r="K263" s="21">
        <v>2020</v>
      </c>
    </row>
    <row r="264" spans="1:11" ht="16.8">
      <c r="A264" s="18" t="s">
        <v>322</v>
      </c>
      <c r="B264" s="19" t="s">
        <v>323</v>
      </c>
      <c r="C264" s="6" t="s">
        <v>322</v>
      </c>
      <c r="D264" s="43">
        <f t="shared" si="4"/>
        <v>1</v>
      </c>
      <c r="E264" s="20">
        <v>42409</v>
      </c>
      <c r="F264" s="53">
        <v>3.81</v>
      </c>
      <c r="G264" s="34">
        <v>11921427</v>
      </c>
      <c r="H264" s="30"/>
      <c r="I264" s="34"/>
      <c r="J264" s="39">
        <v>0.66849999999999998</v>
      </c>
      <c r="K264" s="21">
        <v>2020</v>
      </c>
    </row>
    <row r="265" spans="1:11" ht="16.8">
      <c r="A265" s="18" t="s">
        <v>322</v>
      </c>
      <c r="B265" s="19" t="s">
        <v>324</v>
      </c>
      <c r="C265" s="6" t="s">
        <v>573</v>
      </c>
      <c r="D265" s="43">
        <f t="shared" ref="D265:D306" si="5">IF(B265&lt;&gt;B264,1,IF(D264&gt;0,D264+1,IF(B264&lt;&gt;B263,1,IF(D263&gt;0,D263+1,IF(B263&lt;&gt;B262,1,IF(D262&gt;0,D262+1,1))))))</f>
        <v>1</v>
      </c>
      <c r="E265" s="20">
        <v>43144</v>
      </c>
      <c r="F265" s="53">
        <v>2.4900000000000002</v>
      </c>
      <c r="G265" s="34">
        <v>230730</v>
      </c>
      <c r="H265" s="30"/>
      <c r="I265" s="34"/>
      <c r="J265" s="39">
        <v>0.64900000000000002</v>
      </c>
      <c r="K265" s="21">
        <v>2020</v>
      </c>
    </row>
    <row r="266" spans="1:11" ht="16.8">
      <c r="A266" s="18" t="s">
        <v>322</v>
      </c>
      <c r="B266" s="19" t="s">
        <v>325</v>
      </c>
      <c r="C266" s="6" t="s">
        <v>574</v>
      </c>
      <c r="D266" s="43">
        <f t="shared" si="5"/>
        <v>1</v>
      </c>
      <c r="E266" s="20">
        <v>43144</v>
      </c>
      <c r="F266" s="53">
        <v>1.5</v>
      </c>
      <c r="G266" s="34">
        <v>2450000</v>
      </c>
      <c r="H266" s="30"/>
      <c r="I266" s="34"/>
      <c r="J266" s="39">
        <v>0.6028</v>
      </c>
      <c r="K266" s="21">
        <v>2020</v>
      </c>
    </row>
    <row r="267" spans="1:11" ht="16.8">
      <c r="A267" s="18" t="s">
        <v>322</v>
      </c>
      <c r="B267" s="19" t="s">
        <v>326</v>
      </c>
      <c r="C267" s="6" t="s">
        <v>117</v>
      </c>
      <c r="D267" s="43">
        <f t="shared" si="5"/>
        <v>1</v>
      </c>
      <c r="E267" s="20">
        <v>43144</v>
      </c>
      <c r="F267" s="53">
        <v>3.3</v>
      </c>
      <c r="G267" s="34">
        <v>2375000</v>
      </c>
      <c r="H267" s="30"/>
      <c r="I267" s="34"/>
      <c r="J267" s="39">
        <v>0.67200000000000004</v>
      </c>
      <c r="K267" s="21">
        <v>2020</v>
      </c>
    </row>
    <row r="268" spans="1:11" ht="16.8">
      <c r="A268" s="18" t="s">
        <v>322</v>
      </c>
      <c r="B268" s="19" t="s">
        <v>327</v>
      </c>
      <c r="C268" s="6" t="s">
        <v>575</v>
      </c>
      <c r="D268" s="43">
        <f t="shared" si="5"/>
        <v>1</v>
      </c>
      <c r="E268" s="20">
        <v>43144</v>
      </c>
      <c r="F268" s="53">
        <v>2.71</v>
      </c>
      <c r="G268" s="34">
        <v>562433</v>
      </c>
      <c r="H268" s="30"/>
      <c r="I268" s="34"/>
      <c r="J268" s="39">
        <v>0.62239999999999995</v>
      </c>
      <c r="K268" s="21">
        <v>2020</v>
      </c>
    </row>
    <row r="269" spans="1:11" ht="16.8">
      <c r="A269" s="18" t="s">
        <v>322</v>
      </c>
      <c r="B269" s="19" t="s">
        <v>328</v>
      </c>
      <c r="C269" s="6" t="s">
        <v>576</v>
      </c>
      <c r="D269" s="43">
        <f t="shared" si="5"/>
        <v>1</v>
      </c>
      <c r="E269" s="20">
        <v>43144</v>
      </c>
      <c r="F269" s="53">
        <v>1.5</v>
      </c>
      <c r="G269" s="34">
        <v>590000</v>
      </c>
      <c r="H269" s="30"/>
      <c r="I269" s="34"/>
      <c r="J269" s="39">
        <v>0.72030000000000005</v>
      </c>
      <c r="K269" s="21">
        <v>2020</v>
      </c>
    </row>
    <row r="270" spans="1:11" ht="16.8">
      <c r="A270" s="18" t="s">
        <v>322</v>
      </c>
      <c r="B270" s="19" t="s">
        <v>329</v>
      </c>
      <c r="C270" s="6" t="s">
        <v>577</v>
      </c>
      <c r="D270" s="43">
        <f t="shared" si="5"/>
        <v>1</v>
      </c>
      <c r="E270" s="20">
        <v>43508</v>
      </c>
      <c r="F270" s="53">
        <v>1.5</v>
      </c>
      <c r="G270" s="34">
        <v>734966</v>
      </c>
      <c r="H270" s="30"/>
      <c r="I270" s="34"/>
      <c r="J270" s="39">
        <v>0.67659999999999998</v>
      </c>
      <c r="K270" s="21">
        <v>2020</v>
      </c>
    </row>
    <row r="271" spans="1:11" ht="16.8">
      <c r="A271" s="18" t="s">
        <v>330</v>
      </c>
      <c r="B271" s="19" t="s">
        <v>331</v>
      </c>
      <c r="C271" s="6" t="s">
        <v>578</v>
      </c>
      <c r="D271" s="43">
        <f t="shared" si="5"/>
        <v>1</v>
      </c>
      <c r="E271" s="20">
        <v>42409</v>
      </c>
      <c r="F271" s="53">
        <v>2.62</v>
      </c>
      <c r="G271" s="34">
        <v>35900000</v>
      </c>
      <c r="H271" s="30"/>
      <c r="I271" s="34"/>
      <c r="J271" s="39">
        <v>0.746</v>
      </c>
      <c r="K271" s="21">
        <v>2020</v>
      </c>
    </row>
    <row r="272" spans="1:11" ht="16.8">
      <c r="A272" s="18" t="s">
        <v>330</v>
      </c>
      <c r="B272" s="19" t="s">
        <v>332</v>
      </c>
      <c r="C272" s="6" t="s">
        <v>579</v>
      </c>
      <c r="D272" s="43">
        <f t="shared" si="5"/>
        <v>1</v>
      </c>
      <c r="E272" s="20">
        <v>42409</v>
      </c>
      <c r="F272" s="53">
        <v>3.7</v>
      </c>
      <c r="G272" s="34">
        <v>15360000</v>
      </c>
      <c r="H272" s="30"/>
      <c r="I272" s="34"/>
      <c r="J272" s="39">
        <v>0.66700000000000004</v>
      </c>
      <c r="K272" s="21">
        <v>2020</v>
      </c>
    </row>
    <row r="273" spans="1:11" ht="16.8">
      <c r="A273" s="18" t="s">
        <v>330</v>
      </c>
      <c r="B273" s="19" t="s">
        <v>333</v>
      </c>
      <c r="C273" s="6" t="s">
        <v>580</v>
      </c>
      <c r="D273" s="43">
        <f t="shared" si="5"/>
        <v>1</v>
      </c>
      <c r="E273" s="20">
        <v>42409</v>
      </c>
      <c r="F273" s="53">
        <v>2.06</v>
      </c>
      <c r="G273" s="34">
        <v>7500000</v>
      </c>
      <c r="H273" s="30"/>
      <c r="I273" s="34"/>
      <c r="J273" s="39">
        <v>0.68869999999999998</v>
      </c>
      <c r="K273" s="21">
        <v>2020</v>
      </c>
    </row>
    <row r="274" spans="1:11" ht="16.8">
      <c r="A274" s="18" t="s">
        <v>330</v>
      </c>
      <c r="B274" s="19" t="s">
        <v>334</v>
      </c>
      <c r="C274" s="6" t="s">
        <v>581</v>
      </c>
      <c r="D274" s="43">
        <f t="shared" si="5"/>
        <v>1</v>
      </c>
      <c r="E274" s="20">
        <v>42409</v>
      </c>
      <c r="F274" s="53">
        <v>2.85</v>
      </c>
      <c r="G274" s="34">
        <v>6450000</v>
      </c>
      <c r="H274" s="30"/>
      <c r="I274" s="34"/>
      <c r="J274" s="39">
        <v>0.66410000000000002</v>
      </c>
      <c r="K274" s="21">
        <v>2020</v>
      </c>
    </row>
    <row r="275" spans="1:11" ht="16.8">
      <c r="A275" s="18" t="s">
        <v>330</v>
      </c>
      <c r="B275" s="19" t="s">
        <v>335</v>
      </c>
      <c r="C275" s="6" t="s">
        <v>582</v>
      </c>
      <c r="D275" s="43">
        <f t="shared" si="5"/>
        <v>1</v>
      </c>
      <c r="E275" s="20">
        <v>42409</v>
      </c>
      <c r="F275" s="53">
        <v>4.2300000000000004</v>
      </c>
      <c r="G275" s="34">
        <v>4250000</v>
      </c>
      <c r="H275" s="30"/>
      <c r="I275" s="34"/>
      <c r="J275" s="39">
        <v>0.67620000000000002</v>
      </c>
      <c r="K275" s="21">
        <v>2020</v>
      </c>
    </row>
    <row r="276" spans="1:11" ht="16.8">
      <c r="A276" s="18" t="s">
        <v>330</v>
      </c>
      <c r="B276" s="19" t="s">
        <v>336</v>
      </c>
      <c r="C276" s="6" t="s">
        <v>583</v>
      </c>
      <c r="D276" s="43">
        <f t="shared" si="5"/>
        <v>1</v>
      </c>
      <c r="E276" s="20">
        <v>42409</v>
      </c>
      <c r="F276" s="53">
        <v>4.4000000000000004</v>
      </c>
      <c r="G276" s="34">
        <v>4000000</v>
      </c>
      <c r="H276" s="30"/>
      <c r="I276" s="34"/>
      <c r="J276" s="39">
        <v>0.69240000000000002</v>
      </c>
      <c r="K276" s="21">
        <v>2020</v>
      </c>
    </row>
    <row r="277" spans="1:11" ht="16.8">
      <c r="A277" s="18" t="s">
        <v>330</v>
      </c>
      <c r="B277" s="19" t="s">
        <v>337</v>
      </c>
      <c r="C277" s="6" t="s">
        <v>584</v>
      </c>
      <c r="D277" s="43">
        <f t="shared" si="5"/>
        <v>1</v>
      </c>
      <c r="E277" s="20">
        <v>42409</v>
      </c>
      <c r="F277" s="53">
        <v>4.12</v>
      </c>
      <c r="G277" s="34">
        <v>6060000</v>
      </c>
      <c r="H277" s="30"/>
      <c r="I277" s="34"/>
      <c r="J277" s="39">
        <v>0.6482</v>
      </c>
      <c r="K277" s="21">
        <v>2020</v>
      </c>
    </row>
    <row r="278" spans="1:11" ht="16.8">
      <c r="A278" s="18" t="s">
        <v>338</v>
      </c>
      <c r="B278" s="19" t="s">
        <v>339</v>
      </c>
      <c r="C278" s="6" t="s">
        <v>585</v>
      </c>
      <c r="D278" s="43">
        <f t="shared" si="5"/>
        <v>1</v>
      </c>
      <c r="E278" s="20">
        <v>42409</v>
      </c>
      <c r="F278" s="53">
        <v>2.69</v>
      </c>
      <c r="G278" s="34">
        <v>5500000</v>
      </c>
      <c r="H278" s="30"/>
      <c r="I278" s="34"/>
      <c r="J278" s="39">
        <v>0.76900000000000002</v>
      </c>
      <c r="K278" s="21">
        <v>2020</v>
      </c>
    </row>
    <row r="279" spans="1:11" ht="16.8">
      <c r="A279" s="18" t="s">
        <v>338</v>
      </c>
      <c r="B279" s="19" t="s">
        <v>340</v>
      </c>
      <c r="C279" s="6" t="s">
        <v>586</v>
      </c>
      <c r="D279" s="43">
        <f t="shared" si="5"/>
        <v>1</v>
      </c>
      <c r="E279" s="20">
        <v>43144</v>
      </c>
      <c r="F279" s="53">
        <v>2.94</v>
      </c>
      <c r="G279" s="34">
        <v>614000</v>
      </c>
      <c r="H279" s="30"/>
      <c r="I279" s="34"/>
      <c r="J279" s="39">
        <v>0.65500000000000003</v>
      </c>
      <c r="K279" s="21">
        <v>2020</v>
      </c>
    </row>
    <row r="280" spans="1:11" ht="16.8">
      <c r="A280" s="18" t="s">
        <v>338</v>
      </c>
      <c r="B280" s="19" t="s">
        <v>341</v>
      </c>
      <c r="C280" s="6" t="s">
        <v>587</v>
      </c>
      <c r="D280" s="43">
        <f t="shared" si="5"/>
        <v>1</v>
      </c>
      <c r="E280" s="20">
        <v>43144</v>
      </c>
      <c r="F280" s="53">
        <v>1.5</v>
      </c>
      <c r="G280" s="34">
        <v>127000</v>
      </c>
      <c r="H280" s="30"/>
      <c r="I280" s="34"/>
      <c r="J280" s="39">
        <v>0.71179999999999999</v>
      </c>
      <c r="K280" s="21">
        <v>2020</v>
      </c>
    </row>
    <row r="281" spans="1:11" ht="16.8">
      <c r="A281" s="18" t="s">
        <v>338</v>
      </c>
      <c r="B281" s="19" t="s">
        <v>342</v>
      </c>
      <c r="C281" s="6" t="s">
        <v>588</v>
      </c>
      <c r="D281" s="43">
        <f t="shared" si="5"/>
        <v>1</v>
      </c>
      <c r="E281" s="20">
        <v>43144</v>
      </c>
      <c r="F281" s="53">
        <v>1.5</v>
      </c>
      <c r="G281" s="34">
        <v>750000</v>
      </c>
      <c r="H281" s="30"/>
      <c r="I281" s="34"/>
      <c r="J281" s="39">
        <v>0.74060000000000004</v>
      </c>
      <c r="K281" s="21">
        <v>2020</v>
      </c>
    </row>
    <row r="282" spans="1:11" ht="16.8">
      <c r="A282" s="18" t="s">
        <v>338</v>
      </c>
      <c r="B282" s="19" t="s">
        <v>343</v>
      </c>
      <c r="C282" s="6" t="s">
        <v>589</v>
      </c>
      <c r="D282" s="43">
        <f t="shared" si="5"/>
        <v>1</v>
      </c>
      <c r="E282" s="20">
        <v>43144</v>
      </c>
      <c r="F282" s="53">
        <v>1.5</v>
      </c>
      <c r="G282" s="34">
        <v>270000</v>
      </c>
      <c r="H282" s="30"/>
      <c r="I282" s="34"/>
      <c r="J282" s="39">
        <v>0.76390000000000002</v>
      </c>
      <c r="K282" s="21">
        <v>2020</v>
      </c>
    </row>
    <row r="283" spans="1:11" ht="16.8">
      <c r="A283" s="18" t="s">
        <v>338</v>
      </c>
      <c r="B283" s="19" t="s">
        <v>344</v>
      </c>
      <c r="C283" s="6" t="s">
        <v>141</v>
      </c>
      <c r="D283" s="43">
        <f t="shared" si="5"/>
        <v>1</v>
      </c>
      <c r="E283" s="20">
        <v>43144</v>
      </c>
      <c r="F283" s="53">
        <v>1.5</v>
      </c>
      <c r="G283" s="34">
        <v>165000</v>
      </c>
      <c r="H283" s="30"/>
      <c r="I283" s="34"/>
      <c r="J283" s="39">
        <v>0.74650000000000005</v>
      </c>
      <c r="K283" s="21">
        <v>2020</v>
      </c>
    </row>
    <row r="284" spans="1:11" ht="16.8">
      <c r="A284" s="18" t="s">
        <v>338</v>
      </c>
      <c r="B284" s="19" t="s">
        <v>345</v>
      </c>
      <c r="C284" s="6" t="s">
        <v>590</v>
      </c>
      <c r="D284" s="43">
        <f t="shared" si="5"/>
        <v>1</v>
      </c>
      <c r="E284" s="20">
        <v>43144</v>
      </c>
      <c r="F284" s="53">
        <v>2.5499999999999998</v>
      </c>
      <c r="G284" s="34">
        <v>110000</v>
      </c>
      <c r="H284" s="30"/>
      <c r="I284" s="34"/>
      <c r="J284" s="39">
        <v>0.75</v>
      </c>
      <c r="K284" s="21">
        <v>2020</v>
      </c>
    </row>
    <row r="285" spans="1:11" ht="16.8">
      <c r="A285" s="18" t="s">
        <v>338</v>
      </c>
      <c r="B285" s="19" t="s">
        <v>346</v>
      </c>
      <c r="C285" s="6" t="s">
        <v>591</v>
      </c>
      <c r="D285" s="43">
        <f t="shared" si="5"/>
        <v>1</v>
      </c>
      <c r="E285" s="20">
        <v>43144</v>
      </c>
      <c r="F285" s="53">
        <v>3.03</v>
      </c>
      <c r="G285" s="34">
        <v>370000</v>
      </c>
      <c r="H285" s="30"/>
      <c r="I285" s="34"/>
      <c r="J285" s="39">
        <v>0.74009999999999998</v>
      </c>
      <c r="K285" s="21">
        <v>2020</v>
      </c>
    </row>
    <row r="286" spans="1:11" ht="16.8">
      <c r="A286" s="18" t="s">
        <v>338</v>
      </c>
      <c r="B286" s="19" t="s">
        <v>347</v>
      </c>
      <c r="C286" s="6" t="s">
        <v>592</v>
      </c>
      <c r="D286" s="43">
        <f t="shared" si="5"/>
        <v>1</v>
      </c>
      <c r="E286" s="20">
        <v>43144</v>
      </c>
      <c r="F286" s="53">
        <v>1.5</v>
      </c>
      <c r="G286" s="34">
        <v>335000</v>
      </c>
      <c r="H286" s="30"/>
      <c r="I286" s="34"/>
      <c r="J286" s="39">
        <v>0.66559999999999997</v>
      </c>
      <c r="K286" s="21">
        <v>2020</v>
      </c>
    </row>
    <row r="287" spans="1:11" ht="16.8">
      <c r="A287" s="18" t="s">
        <v>338</v>
      </c>
      <c r="B287" s="19" t="s">
        <v>348</v>
      </c>
      <c r="C287" s="6" t="s">
        <v>593</v>
      </c>
      <c r="D287" s="43">
        <f t="shared" si="5"/>
        <v>1</v>
      </c>
      <c r="E287" s="20">
        <v>43144</v>
      </c>
      <c r="F287" s="53">
        <v>2.13</v>
      </c>
      <c r="G287" s="34">
        <v>510000</v>
      </c>
      <c r="H287" s="30"/>
      <c r="I287" s="34"/>
      <c r="J287" s="39">
        <v>0.67810000000000004</v>
      </c>
      <c r="K287" s="21">
        <v>2020</v>
      </c>
    </row>
    <row r="288" spans="1:11" ht="16.8">
      <c r="A288" s="18" t="s">
        <v>338</v>
      </c>
      <c r="B288" s="19" t="s">
        <v>349</v>
      </c>
      <c r="C288" s="6" t="s">
        <v>594</v>
      </c>
      <c r="D288" s="43">
        <f t="shared" si="5"/>
        <v>1</v>
      </c>
      <c r="E288" s="20">
        <v>43508</v>
      </c>
      <c r="F288" s="53">
        <v>1.5</v>
      </c>
      <c r="G288" s="34">
        <v>85000</v>
      </c>
      <c r="H288" s="30"/>
      <c r="I288" s="34"/>
      <c r="J288" s="39">
        <v>0.66669999999999996</v>
      </c>
      <c r="K288" s="21">
        <v>2020</v>
      </c>
    </row>
    <row r="289" spans="1:11" ht="16.8">
      <c r="A289" s="18" t="s">
        <v>338</v>
      </c>
      <c r="B289" s="19" t="s">
        <v>349</v>
      </c>
      <c r="C289" s="6" t="s">
        <v>594</v>
      </c>
      <c r="D289" s="48" t="s">
        <v>613</v>
      </c>
      <c r="E289" s="20">
        <v>43774</v>
      </c>
      <c r="F289" s="53">
        <v>1</v>
      </c>
      <c r="G289" s="34"/>
      <c r="H289" s="30">
        <v>40000</v>
      </c>
      <c r="I289" s="34"/>
      <c r="J289" s="39">
        <v>0.46510000000000001</v>
      </c>
      <c r="K289" s="21">
        <v>2020</v>
      </c>
    </row>
    <row r="290" spans="1:11" ht="16.8">
      <c r="A290" s="18" t="s">
        <v>338</v>
      </c>
      <c r="B290" s="19" t="s">
        <v>350</v>
      </c>
      <c r="C290" s="6" t="s">
        <v>595</v>
      </c>
      <c r="D290" s="43">
        <f>IF(B290&lt;&gt;B288,1,IF(D288&gt;0,D288+1,IF(B288&lt;&gt;B287,1,IF(D287&gt;0,D287+1,IF(B287&lt;&gt;B286,1,IF(D286&gt;0,D286+1,1))))))</f>
        <v>1</v>
      </c>
      <c r="E290" s="20">
        <v>43508</v>
      </c>
      <c r="F290" s="53">
        <v>2.5</v>
      </c>
      <c r="G290" s="34">
        <v>375000</v>
      </c>
      <c r="H290" s="30"/>
      <c r="I290" s="34"/>
      <c r="J290" s="39">
        <v>0.70809999999999995</v>
      </c>
      <c r="K290" s="21">
        <v>2020</v>
      </c>
    </row>
    <row r="291" spans="1:11" ht="16.8">
      <c r="A291" s="18" t="s">
        <v>338</v>
      </c>
      <c r="B291" s="19" t="s">
        <v>351</v>
      </c>
      <c r="C291" s="6" t="s">
        <v>596</v>
      </c>
      <c r="D291" s="43">
        <f>IF(B291&lt;&gt;B290,1,IF(D290&gt;0,D290+1,IF(B290&lt;&gt;B288,1,IF(D288&gt;0,D288+1,IF(B288&lt;&gt;B287,1,IF(D287&gt;0,D287+1,1))))))</f>
        <v>1</v>
      </c>
      <c r="E291" s="20">
        <v>43508</v>
      </c>
      <c r="F291" s="53">
        <v>3.67</v>
      </c>
      <c r="G291" s="34">
        <v>667000</v>
      </c>
      <c r="H291" s="30"/>
      <c r="I291" s="34"/>
      <c r="J291" s="39">
        <v>0.64629999999999999</v>
      </c>
      <c r="K291" s="21">
        <v>2020</v>
      </c>
    </row>
    <row r="292" spans="1:11" ht="16.8">
      <c r="A292" s="18" t="s">
        <v>80</v>
      </c>
      <c r="B292" s="19" t="s">
        <v>352</v>
      </c>
      <c r="C292" s="6" t="s">
        <v>597</v>
      </c>
      <c r="D292" s="43">
        <f>IF(B292&lt;&gt;B289,1,IF(D289&gt;0,D289+1,IF(B289&lt;&gt;B291,1,IF(D291&gt;0,D291+1,IF(B291&lt;&gt;B290,1,IF(D290&gt;0,D290+1,1))))))</f>
        <v>1</v>
      </c>
      <c r="E292" s="20">
        <v>42409</v>
      </c>
      <c r="F292" s="53">
        <v>3.56</v>
      </c>
      <c r="G292" s="34">
        <v>3250000</v>
      </c>
      <c r="H292" s="30"/>
      <c r="I292" s="34"/>
      <c r="J292" s="39">
        <v>0.62090000000000001</v>
      </c>
      <c r="K292" s="21">
        <v>2020</v>
      </c>
    </row>
    <row r="293" spans="1:11" ht="16.8">
      <c r="A293" s="18" t="s">
        <v>80</v>
      </c>
      <c r="B293" s="19" t="s">
        <v>353</v>
      </c>
      <c r="C293" s="6" t="s">
        <v>80</v>
      </c>
      <c r="D293" s="43">
        <f>IF(B293&lt;&gt;B292,1,IF(D292&gt;0,D292+1,IF(B292&lt;&gt;B289,1,IF(D289&gt;0,D289+1,IF(B289&lt;&gt;B291,1,IF(D291&gt;0,D291+1,1))))))</f>
        <v>1</v>
      </c>
      <c r="E293" s="20">
        <v>42409</v>
      </c>
      <c r="F293" s="53">
        <v>3.05</v>
      </c>
      <c r="G293" s="34">
        <v>14600000</v>
      </c>
      <c r="H293" s="30"/>
      <c r="I293" s="34"/>
      <c r="J293" s="39">
        <v>0.66590000000000005</v>
      </c>
      <c r="K293" s="21">
        <v>2020</v>
      </c>
    </row>
    <row r="294" spans="1:11" ht="16.8">
      <c r="A294" s="18" t="s">
        <v>80</v>
      </c>
      <c r="B294" s="19" t="s">
        <v>354</v>
      </c>
      <c r="C294" s="6" t="s">
        <v>598</v>
      </c>
      <c r="D294" s="43">
        <f>IF(B294&lt;&gt;B293,1,IF(D293&gt;0,D293+1,IF(B293&lt;&gt;B292,1,IF(D292&gt;0,D292+1,IF(B292&lt;&gt;B289,1,IF(D289&gt;0,D289+1,1))))))</f>
        <v>1</v>
      </c>
      <c r="E294" s="20">
        <v>42409</v>
      </c>
      <c r="F294" s="53">
        <v>1.77</v>
      </c>
      <c r="G294" s="34">
        <v>325000</v>
      </c>
      <c r="H294" s="30"/>
      <c r="I294" s="34"/>
      <c r="J294" s="39">
        <v>0.53300000000000003</v>
      </c>
      <c r="K294" s="21">
        <v>2020</v>
      </c>
    </row>
    <row r="295" spans="1:11" ht="16.8">
      <c r="A295" s="18" t="s">
        <v>80</v>
      </c>
      <c r="B295" s="19" t="s">
        <v>355</v>
      </c>
      <c r="C295" s="6" t="s">
        <v>599</v>
      </c>
      <c r="D295" s="43">
        <f t="shared" si="5"/>
        <v>1</v>
      </c>
      <c r="E295" s="20">
        <v>42409</v>
      </c>
      <c r="F295" s="53">
        <v>1.94</v>
      </c>
      <c r="G295" s="34">
        <v>2582904</v>
      </c>
      <c r="H295" s="30"/>
      <c r="I295" s="34"/>
      <c r="J295" s="39">
        <v>0.63119999999999998</v>
      </c>
      <c r="K295" s="21">
        <v>2020</v>
      </c>
    </row>
    <row r="296" spans="1:11" ht="16.8">
      <c r="A296" s="18" t="s">
        <v>80</v>
      </c>
      <c r="B296" s="19" t="s">
        <v>56</v>
      </c>
      <c r="C296" s="6" t="s">
        <v>57</v>
      </c>
      <c r="D296" s="43">
        <f t="shared" si="5"/>
        <v>1</v>
      </c>
      <c r="E296" s="20">
        <v>42850</v>
      </c>
      <c r="F296" s="53">
        <v>2</v>
      </c>
      <c r="G296" s="34">
        <v>1360000</v>
      </c>
      <c r="H296" s="30"/>
      <c r="I296" s="34"/>
      <c r="J296" s="39">
        <v>0.60229999999999995</v>
      </c>
      <c r="K296" s="21">
        <v>2020</v>
      </c>
    </row>
    <row r="297" spans="1:11" ht="16.8">
      <c r="A297" s="18" t="s">
        <v>80</v>
      </c>
      <c r="B297" s="19" t="s">
        <v>356</v>
      </c>
      <c r="C297" s="6" t="s">
        <v>600</v>
      </c>
      <c r="D297" s="43">
        <f t="shared" si="5"/>
        <v>1</v>
      </c>
      <c r="E297" s="20">
        <v>43144</v>
      </c>
      <c r="F297" s="53">
        <v>1.85</v>
      </c>
      <c r="G297" s="34">
        <v>922500</v>
      </c>
      <c r="H297" s="30"/>
      <c r="I297" s="34"/>
      <c r="J297" s="39">
        <v>0.59199999999999997</v>
      </c>
      <c r="K297" s="21">
        <v>2020</v>
      </c>
    </row>
    <row r="298" spans="1:11" ht="16.8">
      <c r="A298" s="18" t="s">
        <v>80</v>
      </c>
      <c r="B298" s="19" t="s">
        <v>357</v>
      </c>
      <c r="C298" s="6" t="s">
        <v>609</v>
      </c>
      <c r="D298" s="43">
        <f t="shared" si="5"/>
        <v>1</v>
      </c>
      <c r="E298" s="20">
        <v>43144</v>
      </c>
      <c r="F298" s="53">
        <v>2.14</v>
      </c>
      <c r="G298" s="34">
        <v>3602000</v>
      </c>
      <c r="H298" s="30"/>
      <c r="I298" s="34"/>
      <c r="J298" s="39">
        <v>0.62919999999999998</v>
      </c>
      <c r="K298" s="21">
        <v>2020</v>
      </c>
    </row>
    <row r="299" spans="1:11" ht="16.8">
      <c r="A299" s="18" t="s">
        <v>80</v>
      </c>
      <c r="B299" s="19" t="s">
        <v>358</v>
      </c>
      <c r="C299" s="6" t="s">
        <v>601</v>
      </c>
      <c r="D299" s="43">
        <f t="shared" si="5"/>
        <v>1</v>
      </c>
      <c r="E299" s="20">
        <v>43144</v>
      </c>
      <c r="F299" s="53">
        <v>1.5</v>
      </c>
      <c r="G299" s="34">
        <v>1725000</v>
      </c>
      <c r="H299" s="30"/>
      <c r="I299" s="34"/>
      <c r="J299" s="39">
        <v>0.60799999999999998</v>
      </c>
      <c r="K299" s="21">
        <v>2020</v>
      </c>
    </row>
    <row r="300" spans="1:11" ht="16.8">
      <c r="A300" s="18" t="s">
        <v>80</v>
      </c>
      <c r="B300" s="19" t="s">
        <v>359</v>
      </c>
      <c r="C300" s="6" t="s">
        <v>602</v>
      </c>
      <c r="D300" s="43">
        <f t="shared" si="5"/>
        <v>1</v>
      </c>
      <c r="E300" s="20">
        <v>43144</v>
      </c>
      <c r="F300" s="53">
        <v>2.4900000000000002</v>
      </c>
      <c r="G300" s="34">
        <v>626000</v>
      </c>
      <c r="H300" s="30"/>
      <c r="I300" s="34"/>
      <c r="J300" s="39">
        <v>0.66120000000000001</v>
      </c>
      <c r="K300" s="21">
        <v>2020</v>
      </c>
    </row>
    <row r="301" spans="1:11" ht="16.8">
      <c r="A301" s="18" t="s">
        <v>80</v>
      </c>
      <c r="B301" s="19" t="s">
        <v>360</v>
      </c>
      <c r="C301" s="6" t="s">
        <v>603</v>
      </c>
      <c r="D301" s="43">
        <f t="shared" si="5"/>
        <v>1</v>
      </c>
      <c r="E301" s="20">
        <v>43144</v>
      </c>
      <c r="F301" s="53">
        <v>2</v>
      </c>
      <c r="G301" s="34">
        <v>900000</v>
      </c>
      <c r="H301" s="30"/>
      <c r="I301" s="34"/>
      <c r="J301" s="39">
        <v>0.67859999999999998</v>
      </c>
      <c r="K301" s="21">
        <v>2020</v>
      </c>
    </row>
    <row r="302" spans="1:11" ht="16.8">
      <c r="A302" s="18" t="s">
        <v>80</v>
      </c>
      <c r="B302" s="19" t="s">
        <v>361</v>
      </c>
      <c r="C302" s="6" t="s">
        <v>604</v>
      </c>
      <c r="D302" s="43">
        <f t="shared" si="5"/>
        <v>1</v>
      </c>
      <c r="E302" s="20">
        <v>43144</v>
      </c>
      <c r="F302" s="53">
        <v>1.5</v>
      </c>
      <c r="G302" s="34">
        <v>1200000</v>
      </c>
      <c r="H302" s="30"/>
      <c r="I302" s="34"/>
      <c r="J302" s="39">
        <v>0.64900000000000002</v>
      </c>
      <c r="K302" s="21">
        <v>2020</v>
      </c>
    </row>
    <row r="303" spans="1:11" ht="16.8">
      <c r="A303" s="18" t="s">
        <v>80</v>
      </c>
      <c r="B303" s="19" t="s">
        <v>362</v>
      </c>
      <c r="C303" s="6" t="s">
        <v>610</v>
      </c>
      <c r="D303" s="43">
        <f t="shared" si="5"/>
        <v>1</v>
      </c>
      <c r="E303" s="20">
        <v>43144</v>
      </c>
      <c r="F303" s="53">
        <v>1.5</v>
      </c>
      <c r="G303" s="34">
        <v>5965626</v>
      </c>
      <c r="H303" s="30"/>
      <c r="I303" s="34"/>
      <c r="J303" s="39">
        <v>0.58779999999999999</v>
      </c>
      <c r="K303" s="21">
        <v>2020</v>
      </c>
    </row>
    <row r="304" spans="1:11" ht="16.8">
      <c r="A304" s="18" t="s">
        <v>80</v>
      </c>
      <c r="B304" s="19" t="s">
        <v>363</v>
      </c>
      <c r="C304" s="6" t="s">
        <v>605</v>
      </c>
      <c r="D304" s="43">
        <f t="shared" si="5"/>
        <v>1</v>
      </c>
      <c r="E304" s="20">
        <v>43214</v>
      </c>
      <c r="F304" s="53">
        <v>1.5</v>
      </c>
      <c r="G304" s="34">
        <v>252000</v>
      </c>
      <c r="H304" s="30"/>
      <c r="I304" s="34"/>
      <c r="J304" s="39">
        <v>0.62570000000000003</v>
      </c>
      <c r="K304" s="21">
        <v>2020</v>
      </c>
    </row>
    <row r="305" spans="1:13" ht="16.8">
      <c r="A305" s="18" t="s">
        <v>80</v>
      </c>
      <c r="B305" s="19" t="s">
        <v>364</v>
      </c>
      <c r="C305" s="6" t="s">
        <v>606</v>
      </c>
      <c r="D305" s="43">
        <f t="shared" si="5"/>
        <v>1</v>
      </c>
      <c r="E305" s="20">
        <v>43508</v>
      </c>
      <c r="F305" s="53">
        <v>1.5</v>
      </c>
      <c r="G305" s="34">
        <v>3097205</v>
      </c>
      <c r="H305" s="30"/>
      <c r="I305" s="34"/>
      <c r="J305" s="39">
        <v>0.59099999999999997</v>
      </c>
      <c r="K305" s="21">
        <v>2020</v>
      </c>
    </row>
    <row r="306" spans="1:13" ht="16.8">
      <c r="A306" s="18" t="s">
        <v>80</v>
      </c>
      <c r="B306" s="19" t="s">
        <v>365</v>
      </c>
      <c r="C306" s="6" t="s">
        <v>607</v>
      </c>
      <c r="D306" s="43">
        <f t="shared" si="5"/>
        <v>1</v>
      </c>
      <c r="E306" s="20">
        <v>43508</v>
      </c>
      <c r="F306" s="53">
        <v>1.5</v>
      </c>
      <c r="G306" s="34">
        <v>1150000</v>
      </c>
      <c r="H306" s="30"/>
      <c r="I306" s="34"/>
      <c r="J306" s="39">
        <v>0.69269999999999998</v>
      </c>
      <c r="K306" s="21">
        <v>2020</v>
      </c>
    </row>
    <row r="308" spans="1:13" s="44" customFormat="1" ht="16.8">
      <c r="B308" s="44" t="s">
        <v>615</v>
      </c>
      <c r="E308" s="47"/>
      <c r="J308" s="45"/>
      <c r="M308" s="56"/>
    </row>
    <row r="309" spans="1:13" s="44" customFormat="1" ht="16.8">
      <c r="A309" s="46" t="s">
        <v>617</v>
      </c>
      <c r="B309" s="57" t="s">
        <v>618</v>
      </c>
      <c r="E309" s="47"/>
      <c r="J309" s="45"/>
      <c r="M309" s="56"/>
    </row>
    <row r="310" spans="1:13" ht="16.8">
      <c r="B310" s="58" t="s">
        <v>616</v>
      </c>
    </row>
  </sheetData>
  <pageMargins left="0.9" right="0.9" top="0.93" bottom="0.81" header="0.5" footer="0.5"/>
  <pageSetup scale="81" orientation="landscape" horizontalDpi="1200" verticalDpi="1200" r:id="rId1"/>
  <headerFooter differentFirst="1">
    <oddHeader>&amp;C&amp;"Segoe UI,Bold"&amp;22School District Excess General Fund and Enrichment Levy Submissions for Collection in 2020</oddHeader>
    <oddFooter>&amp;Rp.&amp;P│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1463GF(20)Table</vt:lpstr>
      <vt:lpstr>'1463GF(20)Table'!Print_Area</vt:lpstr>
      <vt:lpstr>'1463GF(20)Table'!Print_Titles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Levy 1463 General Fund</dc:title>
  <dc:creator>Melissa Jarmon</dc:creator>
  <cp:keywords>2020 Levy;1463 General Fund;2020 Election Year</cp:keywords>
  <cp:lastModifiedBy>Melissa Jarmon</cp:lastModifiedBy>
  <cp:lastPrinted>2021-10-13T22:13:11Z</cp:lastPrinted>
  <dcterms:created xsi:type="dcterms:W3CDTF">2003-05-09T20:40:41Z</dcterms:created>
  <dcterms:modified xsi:type="dcterms:W3CDTF">2021-11-02T21:40:37Z</dcterms:modified>
</cp:coreProperties>
</file>