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S:\Apportionment\Apport\BULLETIN\LEVY\2022\Web Files\"/>
    </mc:Choice>
  </mc:AlternateContent>
  <xr:revisionPtr revIDLastSave="0" documentId="13_ncr:1_{CD53A5AF-739E-4802-8265-E74D6E3B39E0}" xr6:coauthVersionLast="47" xr6:coauthVersionMax="47" xr10:uidLastSave="{00000000-0000-0000-0000-000000000000}"/>
  <bookViews>
    <workbookView xWindow="3510" yWindow="135" windowWidth="23490" windowHeight="14940" xr2:uid="{531BEEA7-54A0-4BDB-8AE7-5FD695D12F1B}"/>
  </bookViews>
  <sheets>
    <sheet name="1463BI(22)Table" sheetId="2" r:id="rId1"/>
  </sheets>
  <definedNames>
    <definedName name="_xlnm._FilterDatabase" localSheetId="0" hidden="1">'1463BI(22)Table'!$J$3:$J$4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'1463BI(22)Table'!$A$1:$H$18</definedName>
    <definedName name="_xlnm.Print_Titles" localSheetId="0">'1463BI(22)Table'!$3:$3</definedName>
  </definedNames>
  <calcPr calcId="191029" iterateDelta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E9" i="2"/>
  <c r="E8" i="2"/>
  <c r="G4" i="2"/>
  <c r="F10" i="2" s="1"/>
  <c r="F4" i="2"/>
  <c r="F9" i="2" s="1"/>
  <c r="F8" i="2" l="1"/>
  <c r="F21" i="2" s="1"/>
  <c r="E21" i="2"/>
  <c r="E12" i="2"/>
  <c r="E16" i="2"/>
  <c r="F13" i="2"/>
  <c r="F15" i="2" l="1"/>
  <c r="F12" i="2"/>
  <c r="F16" i="2"/>
  <c r="E13" i="2"/>
  <c r="E15" i="2"/>
  <c r="E14" i="2" s="1"/>
  <c r="E11" i="2" s="1"/>
  <c r="F14" i="2" l="1"/>
  <c r="F11" i="2" s="1"/>
</calcChain>
</file>

<file path=xl/sharedStrings.xml><?xml version="1.0" encoding="utf-8"?>
<sst xmlns="http://schemas.openxmlformats.org/spreadsheetml/2006/main" count="29" uniqueCount="28">
  <si>
    <t>County</t>
  </si>
  <si>
    <t>CCDDD</t>
  </si>
  <si>
    <t>Election Date</t>
  </si>
  <si>
    <t>State Total</t>
  </si>
  <si>
    <t>District</t>
  </si>
  <si>
    <t># of Elections</t>
  </si>
  <si>
    <t>00000</t>
  </si>
  <si>
    <t>Sum of Pass</t>
  </si>
  <si>
    <t>Sum of Fail</t>
  </si>
  <si>
    <t>Sum of Percent</t>
  </si>
  <si>
    <t>Summary</t>
  </si>
  <si>
    <t>Column1</t>
  </si>
  <si>
    <t>Column2</t>
  </si>
  <si>
    <t xml:space="preserve"> Number of
Districts*</t>
  </si>
  <si>
    <t xml:space="preserve">  Dollar
Amount</t>
  </si>
  <si>
    <t>All Submissions</t>
  </si>
  <si>
    <t>All Successes</t>
  </si>
  <si>
    <t>All Failures</t>
  </si>
  <si>
    <t>First Election Submissions</t>
  </si>
  <si>
    <t>First Election Successes</t>
  </si>
  <si>
    <t>First Election Failures</t>
  </si>
  <si>
    <t>Second Election Submissions</t>
  </si>
  <si>
    <t>Second Election Successes</t>
  </si>
  <si>
    <t>Second Election Failures</t>
  </si>
  <si>
    <t>*  Districts submitting multiple bond issues may be shown here both as successes and failures.</t>
  </si>
  <si>
    <t>School District Bond Issue Submissions</t>
  </si>
  <si>
    <t>None</t>
  </si>
  <si>
    <t>2021 Election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</si>
</sst>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"/>
    <numFmt numFmtId="167" formatCode="0.0%"/>
  </numFmts>
  <fonts count="15">
    <font>
      <sz val="8"/>
      <name val="Arial MT"/>
    </font>
    <font>
      <sz val="12"/>
      <name val="Arial"/>
      <family val="2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sz val="12"/>
      <color theme="0" tint="-0.499984740745262"/>
      <name val="Calibri"/>
      <family val="2"/>
      <scheme val="minor"/>
    </font>
    <font>
      <sz val="12"/>
      <color rgb="FF05666B"/>
      <name val="Segoe UI"/>
      <family val="2"/>
    </font>
    <font>
      <sz val="12"/>
      <color rgb="FF000000"/>
      <name val="Segoe UI"/>
      <family val="2"/>
    </font>
    <font>
      <sz val="12"/>
      <name val="Arial MT"/>
    </font>
    <font>
      <b/>
      <sz val="12"/>
      <color theme="0"/>
      <name val="Segoe UI"/>
      <family val="2"/>
    </font>
    <font>
      <b/>
      <sz val="12"/>
      <name val="Segoe UI"/>
      <family val="2"/>
    </font>
    <font>
      <b/>
      <sz val="12"/>
      <name val="Arial MT"/>
    </font>
    <font>
      <sz val="8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10" fontId="0" fillId="0" borderId="0" xfId="0" applyNumberFormat="1"/>
    <xf numFmtId="14" fontId="3" fillId="0" borderId="0" xfId="0" applyNumberFormat="1" applyFont="1" applyAlignment="1">
      <alignment wrapText="1"/>
    </xf>
    <xf numFmtId="14" fontId="0" fillId="0" borderId="0" xfId="0" applyNumberFormat="1"/>
    <xf numFmtId="0" fontId="5" fillId="0" borderId="0" xfId="0" applyFont="1"/>
    <xf numFmtId="0" fontId="4" fillId="0" borderId="0" xfId="0" applyFont="1"/>
    <xf numFmtId="10" fontId="4" fillId="0" borderId="0" xfId="0" applyNumberFormat="1" applyFont="1"/>
    <xf numFmtId="0" fontId="3" fillId="0" borderId="3" xfId="2" applyNumberFormat="1" applyFont="1" applyBorder="1" applyAlignment="1">
      <alignment wrapText="1"/>
    </xf>
    <xf numFmtId="14" fontId="4" fillId="0" borderId="0" xfId="0" applyNumberFormat="1" applyFont="1"/>
    <xf numFmtId="167" fontId="6" fillId="0" borderId="0" xfId="5" applyNumberFormat="1" applyFont="1"/>
    <xf numFmtId="37" fontId="5" fillId="0" borderId="0" xfId="0" applyNumberFormat="1" applyFont="1"/>
    <xf numFmtId="165" fontId="5" fillId="0" borderId="0" xfId="2" applyNumberFormat="1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1" fontId="5" fillId="0" borderId="0" xfId="0" applyNumberFormat="1" applyFont="1"/>
    <xf numFmtId="0" fontId="5" fillId="0" borderId="4" xfId="0" applyFont="1" applyBorder="1"/>
    <xf numFmtId="0" fontId="8" fillId="0" borderId="1" xfId="0" applyFont="1" applyBorder="1" applyAlignment="1">
      <alignment vertical="center"/>
    </xf>
    <xf numFmtId="0" fontId="9" fillId="0" borderId="0" xfId="0" applyFont="1"/>
    <xf numFmtId="14" fontId="9" fillId="0" borderId="0" xfId="0" applyNumberFormat="1" applyFont="1"/>
    <xf numFmtId="0" fontId="11" fillId="0" borderId="5" xfId="0" applyFont="1" applyBorder="1"/>
    <xf numFmtId="0" fontId="10" fillId="0" borderId="6" xfId="0" quotePrefix="1" applyFont="1" applyBorder="1"/>
    <xf numFmtId="0" fontId="10" fillId="0" borderId="6" xfId="0" applyFont="1" applyBorder="1" applyAlignment="1">
      <alignment vertical="center"/>
    </xf>
    <xf numFmtId="0" fontId="10" fillId="0" borderId="6" xfId="3" applyFont="1" applyBorder="1" applyAlignment="1">
      <alignment vertical="center"/>
    </xf>
    <xf numFmtId="164" fontId="10" fillId="0" borderId="6" xfId="0" applyNumberFormat="1" applyFont="1" applyBorder="1"/>
    <xf numFmtId="166" fontId="11" fillId="0" borderId="6" xfId="4" applyNumberFormat="1" applyFont="1" applyFill="1" applyBorder="1"/>
    <xf numFmtId="10" fontId="10" fillId="0" borderId="6" xfId="0" applyNumberFormat="1" applyFont="1" applyBorder="1"/>
    <xf numFmtId="0" fontId="12" fillId="0" borderId="0" xfId="0" applyFont="1"/>
    <xf numFmtId="14" fontId="12" fillId="0" borderId="0" xfId="0" applyNumberFormat="1" applyFont="1"/>
    <xf numFmtId="0" fontId="5" fillId="0" borderId="1" xfId="0" applyFont="1" applyBorder="1" applyAlignment="1">
      <alignment vertical="center" wrapText="1"/>
    </xf>
    <xf numFmtId="0" fontId="8" fillId="0" borderId="1" xfId="3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2" applyNumberFormat="1" applyFont="1" applyFill="1" applyBorder="1"/>
    <xf numFmtId="10" fontId="5" fillId="0" borderId="1" xfId="0" applyNumberFormat="1" applyFont="1" applyBorder="1" applyAlignment="1">
      <alignment horizontal="right" vertical="center" wrapText="1"/>
    </xf>
    <xf numFmtId="0" fontId="13" fillId="0" borderId="0" xfId="0" applyFont="1"/>
    <xf numFmtId="164" fontId="13" fillId="0" borderId="0" xfId="0" applyNumberFormat="1" applyFont="1"/>
    <xf numFmtId="10" fontId="13" fillId="0" borderId="0" xfId="0" applyNumberFormat="1" applyFont="1"/>
    <xf numFmtId="14" fontId="13" fillId="0" borderId="0" xfId="0" applyNumberFormat="1" applyFont="1"/>
    <xf numFmtId="0" fontId="14" fillId="0" borderId="0" xfId="0" applyFont="1"/>
  </cellXfs>
  <cellStyles count="6">
    <cellStyle name="Comma" xfId="2" builtinId="3"/>
    <cellStyle name="Currency" xfId="4" builtinId="4"/>
    <cellStyle name="Normal" xfId="0" builtinId="0"/>
    <cellStyle name="Normal 2" xfId="1" xr:uid="{00000000-0005-0000-0000-000001000000}"/>
    <cellStyle name="Normal_1220R10" xfId="3" xr:uid="{1BB872B8-B618-4BD5-B882-F86981E7BEA9}"/>
    <cellStyle name="Percent" xfId="5" builtinId="5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2"/>
        <color theme="0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Segoe U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23"/>
      <tableStyleElement type="pageFieldValues" dxfId="22"/>
    </tableStyle>
    <tableStyle name="OSPI Table" pivot="0" count="2" xr9:uid="{B0EA053C-04CF-4932-95FE-6A2A747968F3}">
      <tableStyleElement type="wholeTable" dxfId="21"/>
      <tableStyleElement type="headerRow" dxfId="20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H5" totalsRowShown="0" headerRowDxfId="19" dataDxfId="17" headerRowBorderDxfId="18" tableBorderDxfId="16" totalsRowBorderDxfId="15">
  <tableColumns count="8">
    <tableColumn id="1" xr3:uid="{8976B4D5-54CF-40CD-AC6A-9F1139396DED}" name="County" dataDxfId="14"/>
    <tableColumn id="2" xr3:uid="{0F836A6E-8599-4D78-A446-7C2FFF0D7290}" name="CCDDD" dataDxfId="13"/>
    <tableColumn id="3" xr3:uid="{54D9CCA4-CB30-4F22-A1BC-276CCBEB6018}" name="District" dataDxfId="12"/>
    <tableColumn id="10" xr3:uid="{1FD868D4-8246-4BCC-86C4-20C0903C5D25}" name="# of Elections" dataDxfId="11">
      <calculatedColumnFormula>IF(B4&lt;&gt;B3,1,IF(D3&gt;0,D3+1,IF(B3&lt;&gt;B2,1,IF(D2&gt;0,D2+1,IF(B2&lt;&gt;#REF!,1,IF(#REF!&gt;0,#REF!+1,1))))))</calculatedColumnFormula>
    </tableColumn>
    <tableColumn id="4" xr3:uid="{E69ED86F-118F-4698-9C06-C7EB3FCF50E2}" name="Election Date" dataDxfId="10"/>
    <tableColumn id="6" xr3:uid="{522B9625-7973-405C-8E05-153FDB1956BD}" name="Sum of Pass" dataDxfId="9"/>
    <tableColumn id="7" xr3:uid="{55C00002-A2B5-463B-9B08-C0741DAA3CB2}" name="Sum of Fail" dataDxfId="8" dataCellStyle="Comma"/>
    <tableColumn id="9" xr3:uid="{100AC1BD-E592-46BE-A1A3-EF0A2BAF11CA}" name="Sum of Percent" dataDxfId="7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BB99E3C-4789-4418-9B00-946A818020F6}" name="Table35" displayName="Table35" ref="B7:F16" totalsRowShown="0" headerRowDxfId="6" dataDxfId="5">
  <autoFilter ref="B7:F16" xr:uid="{10A6F1F7-F409-4C9F-85A5-D01A9185A0D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9F3B834-11FB-4B34-B47C-955B08ED91E0}" name="Summary" dataDxfId="4"/>
    <tableColumn id="2" xr3:uid="{D832CAE7-3050-438D-9F81-543D12E61E21}" name="Column1" dataDxfId="3"/>
    <tableColumn id="3" xr3:uid="{511A7C32-78FF-474B-A4C7-321D27AE0BE5}" name="Column2" dataDxfId="2"/>
    <tableColumn id="4" xr3:uid="{0F4F7411-87B0-4462-AA05-E96886E5DE17}" name=" Number of_x000a_Districts*" dataDxfId="1"/>
    <tableColumn id="5" xr3:uid="{BDE03D60-2B3C-4594-B5EE-EEE7FE1AE948}" name="  Dollar_x000a_Amount" dataDxfId="0" dataCellStyle="Comma"/>
  </tableColumns>
  <tableStyleInfo name="OSPI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J21"/>
  <sheetViews>
    <sheetView tabSelected="1" zoomScale="90" zoomScaleNormal="90" workbookViewId="0">
      <pane ySplit="3" topLeftCell="A4" activePane="bottomLeft" state="frozen"/>
      <selection pane="bottomLeft" activeCell="A3" sqref="A3"/>
    </sheetView>
  </sheetViews>
  <sheetFormatPr defaultRowHeight="11.25"/>
  <cols>
    <col min="1" max="1" width="19" customWidth="1"/>
    <col min="2" max="2" width="16.83203125" customWidth="1"/>
    <col min="3" max="3" width="45.83203125" customWidth="1"/>
    <col min="4" max="4" width="17.33203125" customWidth="1"/>
    <col min="5" max="5" width="21.5" style="1" bestFit="1" customWidth="1"/>
    <col min="6" max="6" width="23.6640625" customWidth="1"/>
    <col min="7" max="7" width="22.1640625" customWidth="1"/>
    <col min="8" max="8" width="18" style="5" bestFit="1" customWidth="1"/>
    <col min="10" max="10" width="10.5" style="7" bestFit="1" customWidth="1"/>
  </cols>
  <sheetData>
    <row r="1" spans="1:10" s="39" customFormat="1" ht="33">
      <c r="A1" s="43" t="s">
        <v>25</v>
      </c>
      <c r="E1" s="40"/>
      <c r="H1" s="41"/>
      <c r="J1" s="42"/>
    </row>
    <row r="2" spans="1:10" s="39" customFormat="1" ht="17.25">
      <c r="A2" s="8" t="s">
        <v>27</v>
      </c>
      <c r="E2" s="40"/>
      <c r="H2" s="41"/>
      <c r="J2" s="42"/>
    </row>
    <row r="3" spans="1:10" s="2" customFormat="1" ht="42" customHeight="1">
      <c r="A3" s="4" t="s">
        <v>0</v>
      </c>
      <c r="B3" s="3" t="s">
        <v>1</v>
      </c>
      <c r="C3" s="3" t="s">
        <v>4</v>
      </c>
      <c r="D3" s="3" t="s">
        <v>5</v>
      </c>
      <c r="E3" s="3" t="s">
        <v>2</v>
      </c>
      <c r="F3" s="3" t="s">
        <v>7</v>
      </c>
      <c r="G3" s="11" t="s">
        <v>8</v>
      </c>
      <c r="H3" s="3" t="s">
        <v>9</v>
      </c>
      <c r="J3" s="6"/>
    </row>
    <row r="4" spans="1:10" s="31" customFormat="1" ht="17.25">
      <c r="A4" s="24" t="s">
        <v>3</v>
      </c>
      <c r="B4" s="25" t="s">
        <v>6</v>
      </c>
      <c r="C4" s="26" t="s">
        <v>3</v>
      </c>
      <c r="D4" s="27">
        <v>0</v>
      </c>
      <c r="E4" s="28">
        <v>0</v>
      </c>
      <c r="F4" s="29">
        <f>SUM(F5:F5)</f>
        <v>0</v>
      </c>
      <c r="G4" s="29">
        <f>SUM(G5:G5)</f>
        <v>0</v>
      </c>
      <c r="H4" s="30">
        <v>0</v>
      </c>
      <c r="J4" s="32"/>
    </row>
    <row r="5" spans="1:10" s="22" customFormat="1" ht="17.25">
      <c r="A5" s="20"/>
      <c r="B5" s="33" t="s">
        <v>26</v>
      </c>
      <c r="C5" s="21"/>
      <c r="D5" s="34"/>
      <c r="E5" s="35"/>
      <c r="F5" s="36"/>
      <c r="G5" s="37"/>
      <c r="H5" s="38"/>
      <c r="J5" s="23"/>
    </row>
    <row r="7" spans="1:10" s="9" customFormat="1" ht="34.5">
      <c r="A7" s="8"/>
      <c r="B7" s="16" t="s">
        <v>10</v>
      </c>
      <c r="C7" s="18" t="s">
        <v>11</v>
      </c>
      <c r="D7" s="18" t="s">
        <v>12</v>
      </c>
      <c r="E7" s="17" t="s">
        <v>13</v>
      </c>
      <c r="F7" s="17" t="s">
        <v>14</v>
      </c>
      <c r="H7" s="10"/>
      <c r="J7" s="12"/>
    </row>
    <row r="8" spans="1:10" ht="17.25">
      <c r="A8" s="8"/>
      <c r="B8" s="8" t="s">
        <v>15</v>
      </c>
      <c r="C8" s="8"/>
      <c r="D8" s="8"/>
      <c r="E8" s="19">
        <f>COUNTA(E5:E5)</f>
        <v>0</v>
      </c>
      <c r="F8" s="14">
        <f>F9+F10</f>
        <v>0</v>
      </c>
    </row>
    <row r="9" spans="1:10" ht="17.25">
      <c r="A9" s="8"/>
      <c r="B9" s="8" t="s">
        <v>16</v>
      </c>
      <c r="C9" s="8"/>
      <c r="D9" s="8"/>
      <c r="E9" s="8">
        <f>COUNTIF(F5:F5,"&gt;0")</f>
        <v>0</v>
      </c>
      <c r="F9" s="14">
        <f>F4</f>
        <v>0</v>
      </c>
    </row>
    <row r="10" spans="1:10" ht="17.25">
      <c r="A10" s="8"/>
      <c r="B10" s="8" t="s">
        <v>17</v>
      </c>
      <c r="C10" s="8"/>
      <c r="D10" s="8"/>
      <c r="E10" s="14">
        <f>COUNTIF(G5:G5,"&gt;0")</f>
        <v>0</v>
      </c>
      <c r="F10" s="14">
        <f>G4</f>
        <v>0</v>
      </c>
    </row>
    <row r="11" spans="1:10" ht="17.25">
      <c r="A11" s="8"/>
      <c r="B11" s="8" t="s">
        <v>18</v>
      </c>
      <c r="C11" s="8"/>
      <c r="D11" s="8"/>
      <c r="E11" s="19">
        <f>E8-E14</f>
        <v>0</v>
      </c>
      <c r="F11" s="14">
        <f>F8-F14</f>
        <v>0</v>
      </c>
    </row>
    <row r="12" spans="1:10" ht="17.25">
      <c r="A12" s="8"/>
      <c r="B12" s="8" t="s">
        <v>19</v>
      </c>
      <c r="C12" s="8"/>
      <c r="D12" s="8"/>
      <c r="E12" s="8">
        <f>COUNTIFS(F$5:F$5,"&gt;0",$D$5:$D$5,"=1")</f>
        <v>0</v>
      </c>
      <c r="F12" s="15">
        <f>SUMIF(D$5:D$5,"=1",$F$5:$F$5)</f>
        <v>0</v>
      </c>
    </row>
    <row r="13" spans="1:10" ht="17.25">
      <c r="A13" s="8"/>
      <c r="B13" s="8" t="s">
        <v>20</v>
      </c>
      <c r="C13" s="8"/>
      <c r="D13" s="8"/>
      <c r="E13" s="8">
        <f>COUNTIFS(G$5:G$5,"&gt;0",$D$5:$D$5,"=1")</f>
        <v>0</v>
      </c>
      <c r="F13" s="15">
        <f>SUMIF(D$5:D$5,"=1",$G$5:$G$5)</f>
        <v>0</v>
      </c>
    </row>
    <row r="14" spans="1:10" ht="17.25">
      <c r="A14" s="8"/>
      <c r="B14" s="8" t="s">
        <v>21</v>
      </c>
      <c r="C14" s="8"/>
      <c r="D14" s="8"/>
      <c r="E14" s="8">
        <f>SUM(E15:E16)</f>
        <v>0</v>
      </c>
      <c r="F14" s="14">
        <f>F15+F16</f>
        <v>0</v>
      </c>
    </row>
    <row r="15" spans="1:10" ht="17.25">
      <c r="A15" s="8"/>
      <c r="B15" s="8" t="s">
        <v>22</v>
      </c>
      <c r="C15" s="8"/>
      <c r="D15" s="8"/>
      <c r="E15" s="8">
        <f>COUNTIFS(F$5:F$5,"&gt;0",$D$5:$D$5,"=2")</f>
        <v>0</v>
      </c>
      <c r="F15" s="15">
        <f>SUMIF(D$5:D$5,"=2",$F$5:$F$5)</f>
        <v>0</v>
      </c>
    </row>
    <row r="16" spans="1:10" ht="17.25">
      <c r="A16" s="8"/>
      <c r="B16" s="8" t="s">
        <v>23</v>
      </c>
      <c r="C16" s="8"/>
      <c r="D16" s="8"/>
      <c r="E16" s="8">
        <f>COUNTIFS(G$5:G$5,"&gt;0",$D$5:$D$5,"=2")</f>
        <v>0</v>
      </c>
      <c r="F16" s="15">
        <f>SUMIF(D$5:D$5,"=2",$G$5:$G$5)</f>
        <v>0</v>
      </c>
    </row>
    <row r="17" spans="1:6" ht="17.25">
      <c r="A17" s="8"/>
      <c r="B17" s="8"/>
      <c r="C17" s="8"/>
      <c r="D17" s="8"/>
      <c r="E17" s="8"/>
      <c r="F17" s="8"/>
    </row>
    <row r="18" spans="1:6" ht="17.25">
      <c r="A18" s="8"/>
      <c r="B18" s="8" t="s">
        <v>24</v>
      </c>
      <c r="C18" s="8"/>
      <c r="D18" s="8"/>
      <c r="E18" s="8"/>
      <c r="F18" s="8"/>
    </row>
    <row r="21" spans="1:6" ht="15.75">
      <c r="E21" s="13" t="e">
        <f>E9/E8</f>
        <v>#DIV/0!</v>
      </c>
      <c r="F21" s="13" t="e">
        <f>F9/F8</f>
        <v>#DIV/0!</v>
      </c>
    </row>
  </sheetData>
  <phoneticPr fontId="0" type="noConversion"/>
  <pageMargins left="0.9" right="0.9" top="0.93" bottom="0.81" header="0.5" footer="0.5"/>
  <pageSetup scale="58" orientation="landscape" horizontalDpi="1200" verticalDpi="1200" r:id="rId1"/>
  <headerFooter differentFirst="1">
    <oddHeader>&amp;C&amp;"Segoe UI,Bold"&amp;22School District Excess General Fund Levy Submissions for School District Bond Issue Submissions—2020 Election Year</oddHeader>
    <oddFooter>&amp;Rp.&amp;P│</oddFooter>
  </headerFooter>
  <rowBreaks count="1" manualBreakCount="1">
    <brk id="18" max="7" man="1"/>
  </rowBreak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1463BI(22)Table</vt:lpstr>
      <vt:lpstr>'1463BI(22)Table'!Print_Area</vt:lpstr>
      <vt:lpstr>'1463BI(22)Table'!Print_Titles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Levy 1463 Bond</dc:title>
  <dc:creator>Melissa Jarmon</dc:creator>
  <cp:keywords>2022 Levy;1463 Bond;2022 Election Year</cp:keywords>
  <cp:lastModifiedBy>Melissa Jarmon</cp:lastModifiedBy>
  <cp:lastPrinted>2021-10-13T22:13:11Z</cp:lastPrinted>
  <dcterms:created xsi:type="dcterms:W3CDTF">2003-05-09T20:40:41Z</dcterms:created>
  <dcterms:modified xsi:type="dcterms:W3CDTF">2023-04-07T22:43:09Z</dcterms:modified>
</cp:coreProperties>
</file>